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aad9fa8a7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_Here" sheetId="1" r:id="Rb75cfd38298845a5"/>
    <x:sheet xmlns:r="http://schemas.openxmlformats.org/officeDocument/2006/relationships" name="Inputs" sheetId="2" r:id="Ra8b90571e73249ff"/>
    <x:sheet xmlns:r="http://schemas.openxmlformats.org/officeDocument/2006/relationships" name="PAR" sheetId="3" r:id="R8c0b67138bff4594"/>
    <x:sheet xmlns:r="http://schemas.openxmlformats.org/officeDocument/2006/relationships" name="PAM" sheetId="4" r:id="R7cfae187e4264814"/>
    <x:sheet xmlns:r="http://schemas.openxmlformats.org/officeDocument/2006/relationships" name="CFF" sheetId="5" r:id="Rc5ed734b854f4e56"/>
    <x:sheet xmlns:r="http://schemas.openxmlformats.org/officeDocument/2006/relationships" name="VCL" sheetId="6" r:id="R8f1d1ca917a24fe0"/>
    <x:sheet xmlns:r="http://schemas.openxmlformats.org/officeDocument/2006/relationships" name="REI_TVI" sheetId="7" r:id="Reb8bb5c2066846a6"/>
    <x:sheet xmlns:r="http://schemas.openxmlformats.org/officeDocument/2006/relationships" name="Dashboard" sheetId="8" r:id="R1eefed002afd4082"/>
    <x:sheet xmlns:r="http://schemas.openxmlformats.org/officeDocument/2006/relationships" name="Lists" sheetId="9" r:id="R5a02ead72e7b4c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%"/>
    <x:numFmt numFmtId="201" formatCode="0.0"/>
    <x:numFmt numFmtId="202" formatCode="#,##0.0;[Red](#,##0.0);-"/>
    <x:numFmt numFmtId="203" formatCode="0.0x"/>
    <x:numFmt numFmtId="204" formatCode="0.0%"/>
    <x:numFmt numFmtId="205" formatCode="0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sz val="11"/>
      <x:color rgb="FF0000FF"/>
      <x:name val="Carlito"/>
    </x:font>
    <x:font>
      <x:b/>
      <x:sz val="11"/>
      <x:name val="Carlito"/>
    </x:font>
    <x:font>
      <x:sz val="11"/>
      <x:color rgb="FF0080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B1F3A"/>
      </x:patternFill>
    </x:fill>
    <x:fill>
      <x:patternFill patternType="solid">
        <x:fgColor rgb="FFEAF2F8"/>
      </x:patternFill>
    </x:fill>
    <x:fill>
      <x:patternFill patternType="solid">
        <x:fgColor rgb="FFF3E6C1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0" fillId="0" borderId="0" xfId="0" applyNumberFormat="1" applyFont="1" applyFill="1" applyBorder="1"/>
    <x:xf numFmtId="200" fontId="4" fillId="4" borderId="0" xfId="0" applyNumberFormat="1" applyFont="1" applyFill="1" applyBorder="1"/>
    <x:xf numFmtId="200" fontId="0" fillId="0" borderId="1" xfId="0" applyNumberFormat="1" applyFont="1" applyFill="1" applyBorder="1"/>
    <x:xf numFmtId="200" fontId="4" fillId="4" borderId="1" xfId="0" applyNumberFormat="1" applyFont="1" applyFill="1" applyBorder="1"/>
    <x:xf numFmtId="201" fontId="3" fillId="5" borderId="0" xfId="0" applyNumberFormat="1" applyFont="1" applyFill="1" applyBorder="1"/>
    <x:xf numFmtId="201" fontId="0" fillId="0" borderId="0" xfId="0" applyNumberFormat="1" applyFont="1" applyFill="1" applyBorder="1"/>
    <x:xf numFmtId="201" fontId="4" fillId="4" borderId="0" xfId="0" applyNumberFormat="1" applyFont="1" applyFill="1" applyBorder="1"/>
    <x:xf numFmtId="201" fontId="3" fillId="5" borderId="1" xfId="0" applyNumberFormat="1" applyFont="1" applyFill="1" applyBorder="1"/>
    <x:xf numFmtId="201" fontId="0" fillId="0" borderId="1" xfId="0" applyNumberFormat="1" applyFont="1" applyFill="1" applyBorder="1"/>
    <x:xf numFmtId="201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3" fontId="5" fillId="0" borderId="0" xfId="0" applyNumberFormat="1" applyFont="1" applyFill="1" applyBorder="1"/>
    <x:xf numFmtId="203" fontId="5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5" fontId="5" fillId="0" borderId="0" xfId="0" applyNumberFormat="1" applyFont="1" applyFill="1" applyBorder="1"/>
    <x:xf numFmtId="205" fontId="5" fillId="0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3" fillId="5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1" fontId="4" fillId="4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3" fillId="5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200" fontId="4" fillId="4" borderId="1" xfId="0" applyNumberFormat="1" applyFont="1" applyFill="1" applyBorder="1" applyAlignment="1">
      <x:alignment wrapText="1"/>
    </x:xf>
    <x:xf numFmtId="201" fontId="4" fillId="4" borderId="1" xfId="0" applyNumberFormat="1" applyFont="1" applyFill="1" applyBorder="1" applyAlignment="1">
      <x:alignment wrapText="1"/>
    </x:xf>
    <x:xf numFmtId="202" fontId="5" fillId="0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3" fontId="5" fillId="0" borderId="0" xfId="0" applyNumberFormat="1" applyFont="1" applyFill="1" applyBorder="1" applyAlignment="1">
      <x:alignment wrapText="1"/>
    </x:xf>
    <x:xf numFmtId="202" fontId="5" fillId="0" borderId="1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  <x:xf numFmtId="203" fontId="5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5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8bcb9e07f4a5e" /><Relationship Type="http://schemas.openxmlformats.org/officeDocument/2006/relationships/theme" Target="/xl/theme/theme1.xml" Id="Rdeb865a0478a4e49" /><Relationship Type="http://schemas.openxmlformats.org/officeDocument/2006/relationships/sharedStrings" Target="/xl/sharedStrings.xml" Id="Rc1a128718b764e7e" /><Relationship Type="http://schemas.openxmlformats.org/officeDocument/2006/relationships/worksheet" Target="/xl/worksheets/sheet1.xml" Id="Rb75cfd38298845a5" /><Relationship Type="http://schemas.openxmlformats.org/officeDocument/2006/relationships/worksheet" Target="/xl/worksheets/sheet2.xml" Id="Ra8b90571e73249ff" /><Relationship Type="http://schemas.openxmlformats.org/officeDocument/2006/relationships/worksheet" Target="/xl/worksheets/sheet3.xml" Id="R8c0b67138bff4594" /><Relationship Type="http://schemas.openxmlformats.org/officeDocument/2006/relationships/worksheet" Target="/xl/worksheets/sheet4.xml" Id="R7cfae187e4264814" /><Relationship Type="http://schemas.openxmlformats.org/officeDocument/2006/relationships/worksheet" Target="/xl/worksheets/sheet5.xml" Id="Rc5ed734b854f4e56" /><Relationship Type="http://schemas.openxmlformats.org/officeDocument/2006/relationships/worksheet" Target="/xl/worksheets/sheet6.xml" Id="R8f1d1ca917a24fe0" /><Relationship Type="http://schemas.openxmlformats.org/officeDocument/2006/relationships/worksheet" Target="/xl/worksheets/sheet7.xml" Id="Reb8bb5c2066846a6" /><Relationship Type="http://schemas.openxmlformats.org/officeDocument/2006/relationships/worksheet" Target="/xl/worksheets/sheet8.xml" Id="R1eefed002afd4082" /><Relationship Type="http://schemas.openxmlformats.org/officeDocument/2006/relationships/worksheet" Target="/xl/worksheets/sheet9.xml" Id="R5a02ead72e7b4c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24" hidden="0" customWidth="1"/>
    <x:col min="4" max="4" width="22" hidden="0" customWidth="1"/>
    <x:col min="5" max="5" width="22" hidden="0" customWidth="1"/>
    <x:col min="6" max="6" width="28" hidden="0" customWidth="1"/>
    <x:col min="7" max="7" width="22" hidden="0" customWidth="1"/>
    <x:col min="8" max="8" width="22" hidden="0" customWidth="1"/>
    <x:col min="9" max="9" width="22" hidden="0" customWidth="1"/>
  </x:cols>
  <x:sheetData>
    <x:row r="1">
      <x:c r="A1" s="54" t="str">
        <x:v>Zerion PAR Self-Assessment Workbook v1.9</x:v>
      </x:c>
      <x:c r="B1" s="54"/>
      <x:c r="C1" s="54"/>
      <x:c r="D1" s="54"/>
      <x:c r="E1" s="54"/>
      <x:c r="F1" s="54"/>
      <x:c r="G1" s="54"/>
      <x:c r="H1" s="54"/>
      <x:c r="I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</x:row>
    <x:row r="3">
      <x:c r="A3" s="55" t="str">
        <x:v>Purpose</x:v>
      </x:c>
      <x:c r="B3" s="55"/>
      <x:c r="C3" s="55"/>
      <x:c r="D3" s="55"/>
      <x:c r="E3" s="55"/>
      <x:c r="F3" s="55"/>
      <x:c r="G3" s="55"/>
      <x:c r="H3" s="55"/>
      <x:c r="I3" s="20"/>
    </x:row>
    <x:row r="4">
      <x:c r="A4" s="18" t="str">
        <x:v>Use this workbook to conduct a structured PAR self-assessment. It is designed for screening, research discipline, and standardized report preparation. It is not investment advice and does not produce a price target.</x:v>
      </x:c>
      <x:c r="B4" s="18"/>
      <x:c r="C4" s="18"/>
      <x:c r="D4" s="18"/>
      <x:c r="E4" s="18"/>
      <x:c r="F4" s="18"/>
      <x:c r="G4" s="18"/>
      <x:c r="H4" s="18"/>
      <x:c r="I4" s="20"/>
    </x:row>
    <x:row r="5">
      <x:c r="A5" s="18"/>
      <x:c r="B5" s="18"/>
      <x:c r="C5" s="18"/>
      <x:c r="D5" s="18"/>
      <x:c r="E5" s="18"/>
      <x:c r="F5" s="18"/>
      <x:c r="G5" s="18"/>
      <x:c r="H5" s="18"/>
      <x:c r="I5" s="20"/>
    </x:row>
    <x:row r="6">
      <x:c r="A6" s="20"/>
      <x:c r="B6" s="20"/>
      <x:c r="C6" s="20"/>
      <x:c r="D6" s="20"/>
      <x:c r="E6" s="20"/>
      <x:c r="F6" s="20"/>
      <x:c r="G6" s="20"/>
      <x:c r="H6" s="20"/>
      <x:c r="I6" s="20"/>
    </x:row>
    <x:row r="7">
      <x:c r="A7" s="8" t="str">
        <x:v>Step</x:v>
      </x:c>
      <x:c r="B7" s="8" t="str">
        <x:v>Action</x:v>
      </x:c>
      <x:c r="C7" s="8" t="str">
        <x:v>Sheet</x:v>
      </x:c>
      <x:c r="D7" s="20"/>
      <x:c r="E7" s="8" t="str">
        <x:v>Principle</x:v>
      </x:c>
      <x:c r="F7" s="8" t="str">
        <x:v>Meaning</x:v>
      </x:c>
      <x:c r="G7" s="20"/>
      <x:c r="H7" s="20"/>
      <x:c r="I7" s="20"/>
    </x:row>
    <x:row r="8">
      <x:c r="A8" s="20" t="n">
        <x:v>1</x:v>
      </x:c>
      <x:c r="B8" s="20" t="str">
        <x:v>Enter company/asset identity, market snapshot, and thesis inputs.</x:v>
      </x:c>
      <x:c r="C8" s="20" t="str">
        <x:v>Inputs</x:v>
      </x:c>
      <x:c r="D8" s="20"/>
      <x:c r="E8" s="20" t="str">
        <x:v>PAR is upstream</x:v>
      </x:c>
      <x:c r="F8" s="20" t="str">
        <x:v>PAR asks what the business or asset is becoming, before jumping to fair value.</x:v>
      </x:c>
      <x:c r="G8" s="20"/>
      <x:c r="H8" s="20"/>
      <x:c r="I8" s="20"/>
    </x:row>
    <x:row r="9">
      <x:c r="A9" s="20" t="n">
        <x:v>2</x:v>
      </x:c>
      <x:c r="B9" s="20" t="str">
        <x:v>Score structural alignment across six PAR components.</x:v>
      </x:c>
      <x:c r="C9" s="20" t="str">
        <x:v>PAR</x:v>
      </x:c>
      <x:c r="D9" s="20"/>
      <x:c r="E9" s="20" t="str">
        <x:v>DCF is downstream</x:v>
      </x:c>
      <x:c r="F9" s="20" t="str">
        <x:v>DCF values cash flows where the business model is mature enough to model.</x:v>
      </x:c>
      <x:c r="G9" s="20"/>
      <x:c r="H9" s="20"/>
      <x:c r="I9" s="20"/>
    </x:row>
    <x:row r="10">
      <x:c r="A10" s="20" t="n">
        <x:v>3</x:v>
      </x:c>
      <x:c r="B10" s="20" t="str">
        <x:v>Score adoption and capital validation across four PAM components.</x:v>
      </x:c>
      <x:c r="C10" s="20" t="str">
        <x:v>PAM</x:v>
      </x:c>
      <x:c r="D10" s="20"/>
      <x:c r="E10" s="20" t="str">
        <x:v>VCL bridges them</x:v>
      </x:c>
      <x:c r="F10" s="20" t="str">
        <x:v>VCL asks whether the market has already priced the paradigm thesis.</x:v>
      </x:c>
      <x:c r="G10" s="20"/>
      <x:c r="H10" s="20"/>
      <x:c r="I10" s="20"/>
    </x:row>
    <x:row r="11">
      <x:c r="A11" s="20" t="n">
        <x:v>4</x:v>
      </x:c>
      <x:c r="B11" s="20" t="str">
        <x:v>Score survivability across eight CFF components.</x:v>
      </x:c>
      <x:c r="C11" s="20" t="str">
        <x:v>CFF</x:v>
      </x:c>
      <x:c r="D11" s="20"/>
      <x:c r="E11" s="20" t="str">
        <x:v>Keep scores separate</x:v>
      </x:c>
      <x:c r="F11" s="20" t="str">
        <x:v>Do not lower PAR just because valuation is high; show valuation burden separately.</x:v>
      </x:c>
      <x:c r="G11" s="20"/>
      <x:c r="H11" s="20"/>
      <x:c r="I11" s="20"/>
    </x:row>
    <x:row r="12">
      <x:c r="A12" s="20" t="n">
        <x:v>5</x:v>
      </x:c>
      <x:c r="B12" s="20" t="str">
        <x:v>Complete VCL to assess valuation burden without building a full DCF.</x:v>
      </x:c>
      <x:c r="C12" s="20" t="str">
        <x:v>VCL</x:v>
      </x:c>
      <x:c r="D12" s="20"/>
      <x:c r="E12" s="20" t="str">
        <x:v>Use inversion</x:v>
      </x:c>
      <x:c r="F12" s="20" t="str">
        <x:v>Every thesis needs failure modes, early warnings, and invalidation signals.</x:v>
      </x:c>
      <x:c r="G12" s="20"/>
      <x:c r="H12" s="20"/>
      <x:c r="I12" s="20"/>
    </x:row>
    <x:row r="13">
      <x:c r="A13" s="20" t="n">
        <x:v>6</x:v>
      </x:c>
      <x:c r="B13" s="20" t="str">
        <x:v>Add monitoring indicators for REI and TVI.</x:v>
      </x:c>
      <x:c r="C13" s="20" t="str">
        <x:v>REI_TVI</x:v>
      </x:c>
      <x:c r="D13" s="20"/>
      <x:c r="E13" s="20"/>
      <x:c r="F13" s="20"/>
      <x:c r="G13" s="20"/>
      <x:c r="H13" s="20"/>
      <x:c r="I13" s="20"/>
    </x:row>
    <x:row r="14">
      <x:c r="A14" s="20" t="n">
        <x:v>7</x:v>
      </x:c>
      <x:c r="B14" s="20" t="str">
        <x:v>Review the linked dashboard output.</x:v>
      </x:c>
      <x:c r="C14" s="20" t="str">
        <x:v>Dashboard</x:v>
      </x:c>
      <x:c r="D14" s="20"/>
      <x:c r="E14" s="20"/>
      <x:c r="F14" s="20"/>
      <x:c r="G14" s="20"/>
      <x:c r="H14" s="20"/>
      <x:c r="I14" s="20"/>
    </x:row>
    <x:row r="15">
      <x:c r="A15" s="20"/>
      <x:c r="B15" s="20"/>
      <x:c r="C15" s="20"/>
      <x:c r="D15" s="20"/>
      <x:c r="E15" s="20"/>
      <x:c r="F15" s="20"/>
      <x:c r="G15" s="20"/>
      <x:c r="H15" s="20"/>
      <x:c r="I15" s="20"/>
    </x:row>
    <x:row r="16">
      <x:c r="A16" s="55" t="str">
        <x:v>Quick Interpretation</x:v>
      </x:c>
      <x:c r="B16" s="55"/>
      <x:c r="C16" s="55"/>
      <x:c r="D16" s="55"/>
      <x:c r="E16" s="55"/>
      <x:c r="F16" s="55"/>
      <x:c r="G16" s="55"/>
      <x:c r="H16" s="55"/>
      <x:c r="I16" s="20"/>
    </x:row>
    <x:row r="17">
      <x:c r="A17" s="22" t="str">
        <x:v>High PAR + Low/Moderate Valuation Burden is usually the cleanest hunting ground. High PAR + Extreme Valuation Burden may still be a great company, but the report should emphasize what must go right.</x:v>
      </x:c>
      <x:c r="B17" s="22"/>
      <x:c r="C17" s="22"/>
      <x:c r="D17" s="22"/>
      <x:c r="E17" s="22"/>
      <x:c r="F17" s="22"/>
      <x:c r="G17" s="22"/>
      <x:c r="H17" s="22"/>
      <x:c r="I17" s="20"/>
    </x:row>
    <x:row r="18">
      <x:c r="A18" s="22"/>
      <x:c r="B18" s="22"/>
      <x:c r="C18" s="22"/>
      <x:c r="D18" s="22"/>
      <x:c r="E18" s="22"/>
      <x:c r="F18" s="22"/>
      <x:c r="G18" s="22"/>
      <x:c r="H18" s="22"/>
      <x:c r="I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</x:row>
    <x:row r="26">
      <x:c r="A26" s="20"/>
      <x:c r="B26" s="20"/>
      <x:c r="C26" s="20"/>
      <x:c r="D26" s="20"/>
      <x:c r="E26" s="20"/>
      <x:c r="F26" s="20"/>
      <x:c r="G26" s="20"/>
      <x:c r="H26" s="20"/>
      <x:c r="I26" s="20"/>
    </x:row>
    <x:row r="27">
      <x:c r="A27" s="20"/>
      <x:c r="B27" s="20"/>
      <x:c r="C27" s="20"/>
      <x:c r="D27" s="20"/>
      <x:c r="E27" s="20"/>
      <x:c r="F27" s="20"/>
      <x:c r="G27" s="20"/>
      <x:c r="H27" s="20"/>
      <x:c r="I27" s="20"/>
    </x:row>
    <x:row r="28">
      <x:c r="A28" s="20"/>
      <x:c r="B28" s="20"/>
      <x:c r="C28" s="20"/>
      <x:c r="D28" s="20"/>
      <x:c r="E28" s="20"/>
      <x:c r="F28" s="20"/>
      <x:c r="G28" s="20"/>
      <x:c r="H28" s="20"/>
      <x:c r="I28" s="20"/>
    </x:row>
    <x:row r="29">
      <x:c r="A29" s="20"/>
      <x:c r="B29" s="20"/>
      <x:c r="C29" s="20"/>
      <x:c r="D29" s="20"/>
      <x:c r="E29" s="20"/>
      <x:c r="F29" s="20"/>
      <x:c r="G29" s="20"/>
      <x:c r="H29" s="20"/>
      <x:c r="I29" s="20"/>
    </x:row>
    <x:row r="30">
      <x:c r="A30" s="20"/>
      <x:c r="B30" s="20"/>
      <x:c r="C30" s="20"/>
      <x:c r="D30" s="20"/>
      <x:c r="E30" s="20"/>
      <x:c r="F30" s="20"/>
      <x:c r="G30" s="20"/>
      <x:c r="H30" s="20"/>
      <x:c r="I30" s="20"/>
    </x:row>
    <x:row r="31">
      <x:c r="A31" s="20"/>
      <x:c r="B31" s="20"/>
      <x:c r="C31" s="20"/>
      <x:c r="D31" s="20"/>
      <x:c r="E31" s="20"/>
      <x:c r="F31" s="20"/>
      <x:c r="G31" s="20"/>
      <x:c r="H31" s="20"/>
      <x:c r="I31" s="20"/>
    </x:row>
    <x:row r="32">
      <x:c r="A32" s="20"/>
      <x:c r="B32" s="20"/>
      <x:c r="C32" s="20"/>
      <x:c r="D32" s="20"/>
      <x:c r="E32" s="20"/>
      <x:c r="F32" s="20"/>
      <x:c r="G32" s="20"/>
      <x:c r="H32" s="20"/>
      <x:c r="I32" s="20"/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</x:row>
  </x:sheetData>
  <x:mergeCells>
    <x:mergeCell ref="A1:H1"/>
    <x:mergeCell ref="A3:H3"/>
    <x:mergeCell ref="A4:H5"/>
    <x:mergeCell ref="A16:H16"/>
    <x:mergeCell ref="A17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24" hidden="0" customWidth="1"/>
    <x:col min="4" max="4" width="22" hidden="0" customWidth="1"/>
    <x:col min="5" max="5" width="22" hidden="0" customWidth="1"/>
    <x:col min="6" max="6" width="28" hidden="0" customWidth="1"/>
    <x:col min="7" max="7" width="22" hidden="0" customWidth="1"/>
    <x:col min="8" max="8" width="22" hidden="0" customWidth="1"/>
    <x:col min="9" max="9" width="22" hidden="0" customWidth="1"/>
  </x:cols>
  <x:sheetData>
    <x:row r="1">
      <x:c r="A1" s="54" t="str">
        <x:v>Inputs</x:v>
      </x:c>
      <x:c r="B1" s="54"/>
      <x:c r="C1" s="54"/>
      <x:c r="D1" s="54"/>
      <x:c r="E1" s="54"/>
      <x:c r="F1" s="54"/>
      <x:c r="G1" s="54"/>
      <x:c r="H1" s="54"/>
      <x:c r="I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</x:row>
    <x:row r="3">
      <x:c r="A3" s="55" t="str">
        <x:v>Company / Asset Identification</x:v>
      </x:c>
      <x:c r="B3" s="55"/>
      <x:c r="C3" s="55"/>
      <x:c r="D3" s="55"/>
      <x:c r="E3" s="55"/>
      <x:c r="F3" s="55" t="str">
        <x:v>Paradigm Thesis</x:v>
      </x:c>
      <x:c r="G3" s="55"/>
      <x:c r="H3" s="55"/>
      <x:c r="I3" s="20"/>
    </x:row>
    <x:row r="4">
      <x:c r="A4" s="8" t="str">
        <x:v>Field</x:v>
      </x:c>
      <x:c r="B4" s="8" t="str">
        <x:v>Input</x:v>
      </x:c>
      <x:c r="C4" s="8" t="str">
        <x:v>Notes / Source</x:v>
      </x:c>
      <x:c r="D4" s="20"/>
      <x:c r="E4" s="20"/>
      <x:c r="F4" s="8" t="str">
        <x:v>Prompt</x:v>
      </x:c>
      <x:c r="G4" s="8" t="str">
        <x:v>Input</x:v>
      </x:c>
      <x:c r="H4" s="20"/>
      <x:c r="I4" s="20"/>
    </x:row>
    <x:row r="5">
      <x:c r="A5" s="20" t="str">
        <x:v>Report Number</x:v>
      </x:c>
      <x:c r="B5" s="58" t="str">
        <x:v>PAR-___</x:v>
      </x:c>
      <x:c r="C5" s="20" t="str">
        <x:v>Sequential and permanent; updates retain same PAR number.</x:v>
      </x:c>
      <x:c r="D5" s="20"/>
      <x:c r="E5" s="20"/>
      <x:c r="F5" s="20" t="str">
        <x:v>Paradigm being evaluated</x:v>
      </x:c>
      <x:c r="G5" s="58" t="str"/>
      <x:c r="H5" s="20"/>
      <x:c r="I5" s="20"/>
    </x:row>
    <x:row r="6">
      <x:c r="A6" s="20" t="str">
        <x:v>Company / Asset</x:v>
      </x:c>
      <x:c r="B6" s="58" t="str"/>
      <x:c r="C6" s="20" t="str"/>
      <x:c r="D6" s="20"/>
      <x:c r="E6" s="20"/>
      <x:c r="F6" s="20" t="str">
        <x:v>Primary friction reduced</x:v>
      </x:c>
      <x:c r="G6" s="58" t="str"/>
      <x:c r="H6" s="20"/>
      <x:c r="I6" s="20"/>
    </x:row>
    <x:row r="7">
      <x:c r="A7" s="20" t="str">
        <x:v>Ticker / Symbol</x:v>
      </x:c>
      <x:c r="B7" s="58" t="str"/>
      <x:c r="C7" s="20" t="str"/>
      <x:c r="D7" s="20"/>
      <x:c r="E7" s="20"/>
      <x:c r="F7" s="20" t="str">
        <x:v>Primary value-capture mechanism</x:v>
      </x:c>
      <x:c r="G7" s="58" t="str"/>
      <x:c r="H7" s="20"/>
      <x:c r="I7" s="20"/>
    </x:row>
    <x:row r="8">
      <x:c r="A8" s="20" t="str">
        <x:v>Market / Exchange</x:v>
      </x:c>
      <x:c r="B8" s="58" t="str"/>
      <x:c r="C8" s="20" t="str"/>
      <x:c r="D8" s="20"/>
      <x:c r="E8" s="20"/>
      <x:c r="F8" s="20" t="str">
        <x:v>Main inversion risk</x:v>
      </x:c>
      <x:c r="G8" s="58" t="str"/>
      <x:c r="H8" s="20"/>
      <x:c r="I8" s="20"/>
    </x:row>
    <x:row r="9">
      <x:c r="A9" s="20" t="str">
        <x:v>Asset Class</x:v>
      </x:c>
      <x:c r="B9" s="58" t="str"/>
      <x:c r="C9" s="20" t="str">
        <x:v>Equity / Crypto / Protocol / Private / Region</x:v>
      </x:c>
      <x:c r="D9" s="20"/>
      <x:c r="E9" s="20"/>
      <x:c r="F9" s="20" t="str">
        <x:v>Initial thesis in one sentence</x:v>
      </x:c>
      <x:c r="G9" s="58" t="str"/>
      <x:c r="H9" s="20"/>
      <x:c r="I9" s="20"/>
    </x:row>
    <x:row r="10">
      <x:c r="A10" s="20" t="str">
        <x:v>Manual Version</x:v>
      </x:c>
      <x:c r="B10" s="58" t="str">
        <x:v>v1.9</x:v>
      </x:c>
      <x:c r="C10" s="20" t="str"/>
      <x:c r="D10" s="20"/>
      <x:c r="E10" s="20"/>
      <x:c r="F10" s="20"/>
      <x:c r="G10" s="20"/>
      <x:c r="H10" s="20"/>
      <x:c r="I10" s="20"/>
    </x:row>
    <x:row r="11">
      <x:c r="A11" s="20" t="str">
        <x:v>Analyst</x:v>
      </x:c>
      <x:c r="B11" s="58" t="str"/>
      <x:c r="C11" s="20" t="str"/>
      <x:c r="D11" s="20"/>
      <x:c r="E11" s="20"/>
      <x:c r="F11" s="20"/>
      <x:c r="G11" s="20"/>
      <x:c r="H11" s="20"/>
      <x:c r="I11" s="20"/>
    </x:row>
    <x:row r="12">
      <x:c r="A12" s="20" t="str">
        <x:v>Data Date</x:v>
      </x:c>
      <x:c r="B12" s="58" t="str">
        <x:v>2026-09-21</x:v>
      </x:c>
      <x:c r="C12" s="20" t="str">
        <x:v>Point-in-time snapshot.</x:v>
      </x:c>
      <x:c r="D12" s="20"/>
      <x:c r="E12" s="20"/>
      <x:c r="F12" s="20"/>
      <x:c r="G12" s="20"/>
      <x:c r="H12" s="20"/>
      <x:c r="I12" s="20"/>
    </x:row>
    <x:row r="13">
      <x:c r="A13" s="20" t="str">
        <x:v>Currency</x:v>
      </x:c>
      <x:c r="B13" s="58" t="str">
        <x:v>USD</x:v>
      </x:c>
      <x:c r="C13" s="20" t="str">
        <x:v>Reporting currency</x:v>
      </x:c>
      <x:c r="D13" s="20"/>
      <x:c r="E13" s="20"/>
      <x:c r="F13" s="20"/>
      <x:c r="G13" s="20"/>
      <x:c r="H13" s="20"/>
      <x:c r="I13" s="20"/>
    </x:row>
    <x:row r="14">
      <x:c r="A14" s="20"/>
      <x:c r="B14" s="20"/>
      <x:c r="C14" s="20"/>
      <x:c r="D14" s="20"/>
      <x:c r="E14" s="20"/>
      <x:c r="F14" s="20"/>
      <x:c r="G14" s="20"/>
      <x:c r="H14" s="20"/>
      <x:c r="I14" s="20"/>
    </x:row>
    <x:row r="15">
      <x:c r="A15" s="55" t="str">
        <x:v>Market Snapshot / Valuation Anchor</x:v>
      </x:c>
      <x:c r="B15" s="55"/>
      <x:c r="C15" s="55"/>
      <x:c r="D15" s="55"/>
      <x:c r="E15" s="55"/>
      <x:c r="F15" s="55"/>
      <x:c r="G15" s="55"/>
      <x:c r="H15" s="55"/>
      <x:c r="I15" s="20"/>
    </x:row>
    <x:row r="16">
      <x:c r="A16" s="8" t="str">
        <x:v>Metric</x:v>
      </x:c>
      <x:c r="B16" s="8" t="str">
        <x:v>Input</x:v>
      </x:c>
      <x:c r="C16" s="8" t="str">
        <x:v>Unit</x:v>
      </x:c>
      <x:c r="D16" s="8" t="str">
        <x:v>Source URL / Note</x:v>
      </x:c>
      <x:c r="E16" s="20"/>
      <x:c r="F16" s="20"/>
      <x:c r="G16" s="20"/>
      <x:c r="H16" s="20"/>
      <x:c r="I16" s="20"/>
    </x:row>
    <x:row r="17">
      <x:c r="A17" s="20" t="str">
        <x:v>Market Cap / FDV</x:v>
      </x:c>
      <x:c r="B17" s="58" t="str"/>
      <x:c r="C17" s="20" t="str">
        <x:v>$mm</x:v>
      </x:c>
      <x:c r="D17" s="20" t="str"/>
      <x:c r="E17" s="20"/>
      <x:c r="F17" s="20"/>
      <x:c r="G17" s="20"/>
      <x:c r="H17" s="20"/>
      <x:c r="I17" s="20"/>
    </x:row>
    <x:row r="18">
      <x:c r="A18" s="20" t="str">
        <x:v>Enterprise Value</x:v>
      </x:c>
      <x:c r="B18" s="58" t="str"/>
      <x:c r="C18" s="20" t="str">
        <x:v>$mm</x:v>
      </x:c>
      <x:c r="D18" s="20" t="str"/>
      <x:c r="E18" s="20"/>
      <x:c r="F18" s="20"/>
      <x:c r="G18" s="20"/>
      <x:c r="H18" s="20"/>
      <x:c r="I18" s="20"/>
    </x:row>
    <x:row r="19">
      <x:c r="A19" s="20" t="str">
        <x:v>Revenue / Protocol Revenue</x:v>
      </x:c>
      <x:c r="B19" s="58" t="str"/>
      <x:c r="C19" s="20" t="str">
        <x:v>$mm</x:v>
      </x:c>
      <x:c r="D19" s="20" t="str"/>
      <x:c r="E19" s="20"/>
      <x:c r="F19" s="20"/>
      <x:c r="G19" s="20"/>
      <x:c r="H19" s="20"/>
      <x:c r="I19" s="20"/>
    </x:row>
    <x:row r="20">
      <x:c r="A20" s="20" t="str">
        <x:v>EBITDA / Operating Profit</x:v>
      </x:c>
      <x:c r="B20" s="58" t="str"/>
      <x:c r="C20" s="20" t="str">
        <x:v>$mm</x:v>
      </x:c>
      <x:c r="D20" s="20" t="str"/>
      <x:c r="E20" s="20"/>
      <x:c r="F20" s="20"/>
      <x:c r="G20" s="20"/>
      <x:c r="H20" s="20"/>
      <x:c r="I20" s="20"/>
    </x:row>
    <x:row r="21">
      <x:c r="A21" s="20" t="str">
        <x:v>Free Cash Flow</x:v>
      </x:c>
      <x:c r="B21" s="58" t="str"/>
      <x:c r="C21" s="20" t="str">
        <x:v>$mm</x:v>
      </x:c>
      <x:c r="D21" s="20" t="str"/>
      <x:c r="E21" s="20"/>
      <x:c r="F21" s="20"/>
      <x:c r="G21" s="20"/>
      <x:c r="H21" s="20"/>
      <x:c r="I21" s="20"/>
    </x:row>
    <x:row r="22">
      <x:c r="A22" s="20" t="str">
        <x:v>Net Cash / (Debt)</x:v>
      </x:c>
      <x:c r="B22" s="58" t="str"/>
      <x:c r="C22" s="20" t="str">
        <x:v>$mm</x:v>
      </x:c>
      <x:c r="D22" s="20" t="str"/>
      <x:c r="E22" s="20"/>
      <x:c r="F22" s="20"/>
      <x:c r="G22" s="20"/>
      <x:c r="H22" s="20"/>
      <x:c r="I22" s="20"/>
    </x:row>
    <x:row r="23">
      <x:c r="A23" s="20" t="str">
        <x:v>Current Price</x:v>
      </x:c>
      <x:c r="B23" s="58" t="str"/>
      <x:c r="C23" s="20" t="str">
        <x:v>$ / share or token</x:v>
      </x:c>
      <x:c r="D23" s="20" t="str"/>
      <x:c r="E23" s="20"/>
      <x:c r="F23" s="20"/>
      <x:c r="G23" s="20"/>
      <x:c r="H23" s="20"/>
      <x:c r="I23" s="20"/>
    </x:row>
    <x:row r="24">
      <x:c r="A24" s="20" t="str">
        <x:v>Diluted Shares / Supply</x:v>
      </x:c>
      <x:c r="B24" s="58" t="str"/>
      <x:c r="C24" s="20" t="str">
        <x:v>mm shares / tokens</x:v>
      </x:c>
      <x:c r="D24" s="20" t="str"/>
      <x:c r="E24" s="20"/>
      <x:c r="F24" s="20"/>
      <x:c r="G24" s="20"/>
      <x:c r="H24" s="20"/>
      <x:c r="I24" s="20"/>
    </x:row>
    <x:row r="25">
      <x:c r="A25" s="20" t="str">
        <x:v>Key Multiple 1</x:v>
      </x:c>
      <x:c r="B25" s="58" t="str"/>
      <x:c r="C25" s="20" t="str">
        <x:v>e.g., EV/EBITDA</x:v>
      </x:c>
      <x:c r="D25" s="20" t="str"/>
      <x:c r="E25" s="20"/>
      <x:c r="F25" s="20"/>
      <x:c r="G25" s="20"/>
      <x:c r="H25" s="20"/>
      <x:c r="I25" s="20"/>
    </x:row>
    <x:row r="26">
      <x:c r="A26" s="20" t="str">
        <x:v>Key Multiple 2</x:v>
      </x:c>
      <x:c r="B26" s="58" t="str"/>
      <x:c r="C26" s="20" t="str">
        <x:v>e.g., P/E or FDV/fees</x:v>
      </x:c>
      <x:c r="D26" s="20" t="str"/>
      <x:c r="E26" s="20"/>
      <x:c r="F26" s="20"/>
      <x:c r="G26" s="20"/>
      <x:c r="H26" s="20"/>
      <x:c r="I26" s="20"/>
    </x:row>
    <x:row r="27">
      <x:c r="A27" s="20"/>
      <x:c r="B27" s="20"/>
      <x:c r="C27" s="20"/>
      <x:c r="D27" s="20"/>
      <x:c r="E27" s="20"/>
      <x:c r="F27" s="20"/>
      <x:c r="G27" s="20"/>
      <x:c r="H27" s="20"/>
      <x:c r="I27" s="20"/>
    </x:row>
    <x:row r="28">
      <x:c r="A28" s="20"/>
      <x:c r="B28" s="20"/>
      <x:c r="C28" s="20"/>
      <x:c r="D28" s="20"/>
      <x:c r="E28" s="20"/>
      <x:c r="F28" s="20"/>
      <x:c r="G28" s="20"/>
      <x:c r="H28" s="20"/>
      <x:c r="I28" s="20"/>
    </x:row>
    <x:row r="29">
      <x:c r="A29" s="20"/>
      <x:c r="B29" s="20"/>
      <x:c r="C29" s="20"/>
      <x:c r="D29" s="20"/>
      <x:c r="E29" s="20"/>
      <x:c r="F29" s="20"/>
      <x:c r="G29" s="20"/>
      <x:c r="H29" s="20"/>
      <x:c r="I29" s="20"/>
    </x:row>
    <x:row r="30">
      <x:c r="A30" s="20"/>
      <x:c r="B30" s="20"/>
      <x:c r="C30" s="20"/>
      <x:c r="D30" s="20"/>
      <x:c r="E30" s="20"/>
      <x:c r="F30" s="20"/>
      <x:c r="G30" s="20"/>
      <x:c r="H30" s="20"/>
      <x:c r="I30" s="20"/>
    </x:row>
    <x:row r="31">
      <x:c r="A31" s="20"/>
      <x:c r="B31" s="20"/>
      <x:c r="C31" s="20"/>
      <x:c r="D31" s="20"/>
      <x:c r="E31" s="20"/>
      <x:c r="F31" s="20"/>
      <x:c r="G31" s="20"/>
      <x:c r="H31" s="20"/>
      <x:c r="I31" s="20"/>
    </x:row>
    <x:row r="32">
      <x:c r="A32" s="20"/>
      <x:c r="B32" s="20"/>
      <x:c r="C32" s="20"/>
      <x:c r="D32" s="20"/>
      <x:c r="E32" s="20"/>
      <x:c r="F32" s="20"/>
      <x:c r="G32" s="20"/>
      <x:c r="H32" s="20"/>
      <x:c r="I32" s="20"/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</x:row>
  </x:sheetData>
  <x:mergeCells>
    <x:mergeCell ref="A1:H1"/>
    <x:mergeCell ref="A3:H3"/>
    <x:mergeCell ref="A15:H15"/>
    <x:mergeCell ref="F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24" hidden="0" customWidth="1"/>
    <x:col min="4" max="4" width="22" hidden="0" customWidth="1"/>
    <x:col min="5" max="5" width="22" hidden="0" customWidth="1"/>
    <x:col min="6" max="6" width="28" hidden="0" customWidth="1"/>
    <x:col min="7" max="7" width="22" hidden="0" customWidth="1"/>
    <x:col min="8" max="8" width="22" hidden="0" customWidth="1"/>
    <x:col min="9" max="9" width="22" hidden="0" customWidth="1"/>
  </x:cols>
  <x:sheetData>
    <x:row r="1">
      <x:c r="A1" s="54" t="str">
        <x:v>PAR - Paradigm Alignment Rating</x:v>
      </x:c>
      <x:c r="B1" s="54"/>
      <x:c r="C1" s="54"/>
      <x:c r="D1" s="54"/>
      <x:c r="E1" s="54"/>
      <x:c r="F1" s="54"/>
      <x:c r="G1" s="54"/>
      <x:c r="H1" s="54"/>
      <x:c r="I1" s="54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</x:row>
    <x:row r="3">
      <x:c r="A3" s="18" t="str">
        <x:v>Score 0-10. PAR measures structural alignment and should not be mixed with valuation attractiveness.</x:v>
      </x:c>
      <x:c r="B3" s="18"/>
      <x:c r="C3" s="18"/>
      <x:c r="D3" s="18"/>
      <x:c r="E3" s="18"/>
      <x:c r="F3" s="18"/>
      <x:c r="G3" s="18"/>
      <x:c r="H3" s="18"/>
      <x:c r="I3" s="18"/>
    </x:row>
    <x:row r="4">
      <x:c r="A4" s="20"/>
      <x:c r="B4" s="20"/>
      <x:c r="C4" s="20"/>
      <x:c r="D4" s="20"/>
      <x:c r="E4" s="20"/>
      <x:c r="F4" s="20"/>
      <x:c r="G4" s="20"/>
      <x:c r="H4" s="20"/>
      <x:c r="I4" s="20"/>
    </x:row>
    <x:row r="5">
      <x:c r="A5" s="8" t="str">
        <x:v>Component</x:v>
      </x:c>
      <x:c r="B5" s="8" t="str">
        <x:v>Weight</x:v>
      </x:c>
      <x:c r="C5" s="8" t="str">
        <x:v>Score</x:v>
      </x:c>
      <x:c r="D5" s="8" t="str">
        <x:v>Weighted Contribution</x:v>
      </x:c>
      <x:c r="E5" s="8" t="str">
        <x:v>Core Question</x:v>
      </x:c>
      <x:c r="F5" s="8" t="str">
        <x:v>Evidence / Notes</x:v>
      </x:c>
      <x:c r="G5" s="8" t="str">
        <x:v>Evidence Quality</x:v>
      </x:c>
      <x:c r="H5" s="8" t="str">
        <x:v>Source URL</x:v>
      </x:c>
      <x:c r="I5" s="8" t="str">
        <x:v>Monitor</x:v>
      </x:c>
    </x:row>
    <x:row r="6">
      <x:c r="A6" s="20" t="str">
        <x:v>Paradigm Strength</x:v>
      </x:c>
      <x:c r="B6" s="60" t="n">
        <x:v>0.15</x:v>
      </x:c>
      <x:c r="C6" s="61" t="n">
        <x:v>7.5</x:v>
      </x:c>
      <x:c r="D6" s="62" t="n">
        <x:f>B6*C6</x:f>
        <x:v>1.125</x:v>
      </x:c>
      <x:c r="E6" s="20" t="str">
        <x:v>Is the shift meaningful?</x:v>
      </x:c>
      <x:c r="F6" s="58" t="str"/>
      <x:c r="G6" s="58" t="str">
        <x:v>Medium</x:v>
      </x:c>
      <x:c r="H6" s="58" t="str"/>
      <x:c r="I6" s="58" t="str"/>
    </x:row>
    <x:row r="7">
      <x:c r="A7" s="20" t="str">
        <x:v>Friction Reduction</x:v>
      </x:c>
      <x:c r="B7" s="60" t="n">
        <x:v>0.15</x:v>
      </x:c>
      <x:c r="C7" s="61" t="n">
        <x:v>7.5</x:v>
      </x:c>
      <x:c r="D7" s="62" t="n">
        <x:f>B7*C7</x:f>
        <x:v>1.125</x:v>
      </x:c>
      <x:c r="E7" s="20" t="str">
        <x:v>Does it remove a real constraint?</x:v>
      </x:c>
      <x:c r="F7" s="58" t="str"/>
      <x:c r="G7" s="58" t="str">
        <x:v>Medium</x:v>
      </x:c>
      <x:c r="H7" s="58" t="str"/>
      <x:c r="I7" s="58" t="str"/>
    </x:row>
    <x:row r="8">
      <x:c r="A8" s="20" t="str">
        <x:v>Commercial Readiness</x:v>
      </x:c>
      <x:c r="B8" s="60" t="n">
        <x:v>0.2</x:v>
      </x:c>
      <x:c r="C8" s="61" t="n">
        <x:v>7</x:v>
      </x:c>
      <x:c r="D8" s="62" t="n">
        <x:f>B8*C8</x:f>
        <x:v>1.4000000000000001</x:v>
      </x:c>
      <x:c r="E8" s="20" t="str">
        <x:v>Is timing viable?</x:v>
      </x:c>
      <x:c r="F8" s="58" t="str"/>
      <x:c r="G8" s="58" t="str">
        <x:v>Medium</x:v>
      </x:c>
      <x:c r="H8" s="58" t="str"/>
      <x:c r="I8" s="58" t="str"/>
    </x:row>
    <x:row r="9">
      <x:c r="A9" s="20" t="str">
        <x:v>Ecosystem Potential</x:v>
      </x:c>
      <x:c r="B9" s="60" t="n">
        <x:v>0.15</x:v>
      </x:c>
      <x:c r="C9" s="61" t="n">
        <x:v>7</x:v>
      </x:c>
      <x:c r="D9" s="62" t="n">
        <x:f>B9*C9</x:f>
        <x:v>1.05</x:v>
      </x:c>
      <x:c r="E9" s="20" t="str">
        <x:v>Can complements form?</x:v>
      </x:c>
      <x:c r="F9" s="58" t="str"/>
      <x:c r="G9" s="58" t="str">
        <x:v>Medium</x:v>
      </x:c>
      <x:c r="H9" s="58" t="str"/>
      <x:c r="I9" s="58" t="str"/>
    </x:row>
    <x:row r="10">
      <x:c r="A10" s="20" t="str">
        <x:v>Total Paradigm Opportunity (TPO)</x:v>
      </x:c>
      <x:c r="B10" s="60" t="n">
        <x:v>0.15</x:v>
      </x:c>
      <x:c r="C10" s="61" t="n">
        <x:v>7</x:v>
      </x:c>
      <x:c r="D10" s="62" t="n">
        <x:f>B10*C10</x:f>
        <x:v>1.05</x:v>
      </x:c>
      <x:c r="E10" s="20" t="str">
        <x:v>How large is the opportunity field?</x:v>
      </x:c>
      <x:c r="F10" s="58" t="str"/>
      <x:c r="G10" s="58" t="str">
        <x:v>Medium</x:v>
      </x:c>
      <x:c r="H10" s="58" t="str"/>
      <x:c r="I10" s="58" t="str"/>
    </x:row>
    <x:row r="11">
      <x:c r="A11" s="20" t="str">
        <x:v>Economic Participation Capacity (EPC)</x:v>
      </x:c>
      <x:c r="B11" s="60" t="n">
        <x:v>0.2</x:v>
      </x:c>
      <x:c r="C11" s="61" t="n">
        <x:v>7</x:v>
      </x:c>
      <x:c r="D11" s="62" t="n">
        <x:f>B11*C11</x:f>
        <x:v>1.4000000000000001</x:v>
      </x:c>
      <x:c r="E11" s="20" t="str">
        <x:v>Can this participant capture value?</x:v>
      </x:c>
      <x:c r="F11" s="58" t="str"/>
      <x:c r="G11" s="58" t="str">
        <x:v>Medium</x:v>
      </x:c>
      <x:c r="H11" s="58" t="str"/>
      <x:c r="I11" s="58" t="str"/>
    </x:row>
    <x:row r="12">
      <x:c r="A12" s="63" t="str">
        <x:v>Total PAR Score</x:v>
      </x:c>
      <x:c r="B12" s="64" t="n">
        <x:v>1</x:v>
      </x:c>
      <x:c r="C12" s="65" t="str"/>
      <x:c r="D12" s="65" t="n">
        <x:f>SUM(D6:D11)</x:f>
        <x:v>7.15</x:v>
      </x:c>
      <x:c r="E12" s="63" t="str"/>
      <x:c r="F12" s="63" t="str"/>
      <x:c r="G12" s="63" t="str"/>
      <x:c r="H12" s="63" t="str"/>
      <x:c r="I12" s="63" t="str"/>
    </x:row>
    <x:row r="13">
      <x:c r="A13" s="63" t="str">
        <x:v>PAR Band</x:v>
      </x:c>
      <x:c r="B13" s="63" t="str"/>
      <x:c r="C13" s="63" t="str"/>
      <x:c r="D13" s="63" t="str"/>
      <x:c r="E13" s="63" t="str"/>
      <x:c r="F13" s="63" t="str">
        <x:f>IF(D12&gt;=8.5,"Exceptional",IF(D12&gt;=7.5,"Strong",IF(D12&gt;=6.5,"Moderate-Strong",IF(D12&gt;=5.5,"Moderate","Weak"))))</x:f>
        <x:v>Moderate-Strong</x:v>
      </x:c>
      <x:c r="G13" s="63" t="str"/>
      <x:c r="H13" s="63" t="str"/>
      <x:c r="I13" s="63" t="str"/>
    </x:row>
    <x:row r="14">
      <x:c r="A14" s="20"/>
      <x:c r="B14" s="20"/>
      <x:c r="C14" s="20"/>
      <x:c r="D14" s="20"/>
      <x:c r="E14" s="20"/>
      <x:c r="F14" s="20"/>
      <x:c r="G14" s="20"/>
      <x:c r="H14" s="20"/>
      <x:c r="I14" s="20"/>
    </x:row>
    <x:row r="15">
      <x:c r="A15" s="20"/>
      <x:c r="B15" s="20"/>
      <x:c r="C15" s="20"/>
      <x:c r="D15" s="20"/>
      <x:c r="E15" s="20"/>
      <x:c r="F15" s="20"/>
      <x:c r="G15" s="20"/>
      <x:c r="H15" s="20"/>
      <x:c r="I15" s="20"/>
    </x:row>
    <x:row r="16">
      <x:c r="A16" s="20"/>
      <x:c r="B16" s="20"/>
      <x:c r="C16" s="20"/>
      <x:c r="D16" s="20"/>
      <x:c r="E16" s="20"/>
      <x:c r="F16" s="20"/>
      <x:c r="G16" s="20"/>
      <x:c r="H16" s="20"/>
      <x:c r="I16" s="20"/>
    </x:row>
    <x:row r="17">
      <x:c r="A17" s="20"/>
      <x:c r="B17" s="20"/>
      <x:c r="C17" s="20"/>
      <x:c r="D17" s="20"/>
      <x:c r="E17" s="20"/>
      <x:c r="F17" s="20"/>
      <x:c r="G17" s="20"/>
      <x:c r="H17" s="20"/>
      <x:c r="I17" s="20"/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</x:row>
    <x:row r="26">
      <x:c r="A26" s="20"/>
      <x:c r="B26" s="20"/>
      <x:c r="C26" s="20"/>
      <x:c r="D26" s="20"/>
      <x:c r="E26" s="20"/>
      <x:c r="F26" s="20"/>
      <x:c r="G26" s="20"/>
      <x:c r="H26" s="20"/>
      <x:c r="I26" s="20"/>
    </x:row>
    <x:row r="27">
      <x:c r="A27" s="20"/>
      <x:c r="B27" s="20"/>
      <x:c r="C27" s="20"/>
      <x:c r="D27" s="20"/>
      <x:c r="E27" s="20"/>
      <x:c r="F27" s="20"/>
      <x:c r="G27" s="20"/>
      <x:c r="H27" s="20"/>
      <x:c r="I27" s="20"/>
    </x:row>
    <x:row r="28">
      <x:c r="A28" s="20"/>
      <x:c r="B28" s="20"/>
      <x:c r="C28" s="20"/>
      <x:c r="D28" s="20"/>
      <x:c r="E28" s="20"/>
      <x:c r="F28" s="20"/>
      <x:c r="G28" s="20"/>
      <x:c r="H28" s="20"/>
      <x:c r="I28" s="20"/>
    </x:row>
    <x:row r="29">
      <x:c r="A29" s="20"/>
      <x:c r="B29" s="20"/>
      <x:c r="C29" s="20"/>
      <x:c r="D29" s="20"/>
      <x:c r="E29" s="20"/>
      <x:c r="F29" s="20"/>
      <x:c r="G29" s="20"/>
      <x:c r="H29" s="20"/>
      <x:c r="I29" s="20"/>
    </x:row>
    <x:row r="30">
      <x:c r="A30" s="20"/>
      <x:c r="B30" s="20"/>
      <x:c r="C30" s="20"/>
      <x:c r="D30" s="20"/>
      <x:c r="E30" s="20"/>
      <x:c r="F30" s="20"/>
      <x:c r="G30" s="20"/>
      <x:c r="H30" s="20"/>
      <x:c r="I30" s="20"/>
    </x:row>
    <x:row r="31">
      <x:c r="A31" s="20"/>
      <x:c r="B31" s="20"/>
      <x:c r="C31" s="20"/>
      <x:c r="D31" s="20"/>
      <x:c r="E31" s="20"/>
      <x:c r="F31" s="20"/>
      <x:c r="G31" s="20"/>
      <x:c r="H31" s="20"/>
      <x:c r="I31" s="20"/>
    </x:row>
    <x:row r="32">
      <x:c r="A32" s="20"/>
      <x:c r="B32" s="20"/>
      <x:c r="C32" s="20"/>
      <x:c r="D32" s="20"/>
      <x:c r="E32" s="20"/>
      <x:c r="F32" s="20"/>
      <x:c r="G32" s="20"/>
      <x:c r="H32" s="20"/>
      <x:c r="I32" s="20"/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</x:row>
  </x:sheetData>
  <x:mergeCells>
    <x:mergeCell ref="A1:I1"/>
    <x:mergeCell ref="A3:I3"/>
  </x:mergeCells>
  <x:dataValidations count="2">
    <x:dataValidation type="list" sqref="C6:C11">
      <x:formula1>Lists!$A$2:$A$22</x:formula1>
    </x:dataValidation>
    <x:dataValidation type="list" sqref="G6:G11">
      <x:formula1>Lists!$C$2:$C$5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24" hidden="0" customWidth="1"/>
    <x:col min="4" max="4" width="22" hidden="0" customWidth="1"/>
    <x:col min="5" max="5" width="22" hidden="0" customWidth="1"/>
    <x:col min="6" max="6" width="28" hidden="0" customWidth="1"/>
    <x:col min="7" max="7" width="22" hidden="0" customWidth="1"/>
    <x:col min="8" max="8" width="22" hidden="0" customWidth="1"/>
    <x:col min="9" max="9" width="22" hidden="0" customWidth="1"/>
  </x:cols>
  <x:sheetData>
    <x:row r="1">
      <x:c r="A1" s="54" t="str">
        <x:v>PAM - Paradigm Adoption &amp; Capital Momentum</x:v>
      </x:c>
      <x:c r="B1" s="54"/>
      <x:c r="C1" s="54"/>
      <x:c r="D1" s="54"/>
      <x:c r="E1" s="54"/>
      <x:c r="F1" s="54"/>
      <x:c r="G1" s="54"/>
      <x:c r="H1" s="54"/>
      <x:c r="I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</x:row>
    <x:row r="3">
      <x:c r="A3" s="18" t="str">
        <x:v>Score 0-10. PAM checks whether adoption and capital are confirming the thesis.</x:v>
      </x:c>
      <x:c r="B3" s="18"/>
      <x:c r="C3" s="18"/>
      <x:c r="D3" s="18"/>
      <x:c r="E3" s="18"/>
      <x:c r="F3" s="18"/>
      <x:c r="G3" s="18"/>
      <x:c r="H3" s="18"/>
      <x:c r="I3" s="20"/>
    </x:row>
    <x:row r="4">
      <x:c r="A4" s="20"/>
      <x:c r="B4" s="20"/>
      <x:c r="C4" s="20"/>
      <x:c r="D4" s="20"/>
      <x:c r="E4" s="20"/>
      <x:c r="F4" s="20"/>
      <x:c r="G4" s="20"/>
      <x:c r="H4" s="20"/>
      <x:c r="I4" s="20"/>
    </x:row>
    <x:row r="5">
      <x:c r="A5" s="8" t="str">
        <x:v>Component</x:v>
      </x:c>
      <x:c r="B5" s="8" t="str">
        <x:v>Weight</x:v>
      </x:c>
      <x:c r="C5" s="8" t="str">
        <x:v>Score</x:v>
      </x:c>
      <x:c r="D5" s="8" t="str">
        <x:v>Weighted Contribution</x:v>
      </x:c>
      <x:c r="E5" s="8" t="str">
        <x:v>Core Question</x:v>
      </x:c>
      <x:c r="F5" s="8" t="str">
        <x:v>Evidence / Notes</x:v>
      </x:c>
      <x:c r="G5" s="8" t="str">
        <x:v>Evidence Quality</x:v>
      </x:c>
      <x:c r="H5" s="8" t="str">
        <x:v>Source URL</x:v>
      </x:c>
      <x:c r="I5" s="20"/>
    </x:row>
    <x:row r="6">
      <x:c r="A6" s="20" t="str">
        <x:v>Commercial Adoption</x:v>
      </x:c>
      <x:c r="B6" s="60" t="n">
        <x:v>0.25</x:v>
      </x:c>
      <x:c r="C6" s="61" t="n">
        <x:v>7</x:v>
      </x:c>
      <x:c r="D6" s="62" t="n">
        <x:f>B6*C6</x:f>
        <x:v>1.75</x:v>
      </x:c>
      <x:c r="E6" s="20" t="str">
        <x:v>Is usage/revenue real?</x:v>
      </x:c>
      <x:c r="F6" s="58" t="str"/>
      <x:c r="G6" s="58" t="str">
        <x:v>Medium</x:v>
      </x:c>
      <x:c r="H6" s="58" t="str"/>
      <x:c r="I6" s="20"/>
    </x:row>
    <x:row r="7">
      <x:c r="A7" s="20" t="str">
        <x:v>Ecosystem Expansion</x:v>
      </x:c>
      <x:c r="B7" s="60" t="n">
        <x:v>0.25</x:v>
      </x:c>
      <x:c r="C7" s="61" t="n">
        <x:v>7</x:v>
      </x:c>
      <x:c r="D7" s="62" t="n">
        <x:f>B7*C7</x:f>
        <x:v>1.75</x:v>
      </x:c>
      <x:c r="E7" s="20" t="str">
        <x:v>Are complements expanding?</x:v>
      </x:c>
      <x:c r="F7" s="58" t="str"/>
      <x:c r="G7" s="58" t="str">
        <x:v>Medium</x:v>
      </x:c>
      <x:c r="H7" s="58" t="str"/>
      <x:c r="I7" s="20"/>
    </x:row>
    <x:row r="8">
      <x:c r="A8" s="20" t="str">
        <x:v>Institutional Validation</x:v>
      </x:c>
      <x:c r="B8" s="60" t="n">
        <x:v>0.25</x:v>
      </x:c>
      <x:c r="C8" s="61" t="n">
        <x:v>7</x:v>
      </x:c>
      <x:c r="D8" s="62" t="n">
        <x:f>B8*C8</x:f>
        <x:v>1.75</x:v>
      </x:c>
      <x:c r="E8" s="20" t="str">
        <x:v>Are credible institutions validating it?</x:v>
      </x:c>
      <x:c r="F8" s="58" t="str"/>
      <x:c r="G8" s="58" t="str">
        <x:v>Medium</x:v>
      </x:c>
      <x:c r="H8" s="58" t="str"/>
      <x:c r="I8" s="20"/>
    </x:row>
    <x:row r="9">
      <x:c r="A9" s="20" t="str">
        <x:v>Capital Momentum</x:v>
      </x:c>
      <x:c r="B9" s="60" t="n">
        <x:v>0.25</x:v>
      </x:c>
      <x:c r="C9" s="61" t="n">
        <x:v>7</x:v>
      </x:c>
      <x:c r="D9" s="62" t="n">
        <x:f>B9*C9</x:f>
        <x:v>1.75</x:v>
      </x:c>
      <x:c r="E9" s="20" t="str">
        <x:v>Is capital migrating toward it?</x:v>
      </x:c>
      <x:c r="F9" s="58" t="str"/>
      <x:c r="G9" s="58" t="str">
        <x:v>Medium</x:v>
      </x:c>
      <x:c r="H9" s="58" t="str"/>
      <x:c r="I9" s="20"/>
    </x:row>
    <x:row r="10">
      <x:c r="A10" s="63" t="str">
        <x:v>Total PAM Score</x:v>
      </x:c>
      <x:c r="B10" s="64" t="n">
        <x:v>1</x:v>
      </x:c>
      <x:c r="C10" s="65" t="str"/>
      <x:c r="D10" s="65" t="n">
        <x:f>SUM(D6:D9)</x:f>
        <x:v>7</x:v>
      </x:c>
      <x:c r="E10" s="63" t="str"/>
      <x:c r="F10" s="63" t="str"/>
      <x:c r="G10" s="63" t="str"/>
      <x:c r="H10" s="63" t="str"/>
      <x:c r="I10" s="20"/>
    </x:row>
    <x:row r="11">
      <x:c r="A11" s="63" t="str">
        <x:v>PAM Band</x:v>
      </x:c>
      <x:c r="B11" s="63" t="str"/>
      <x:c r="C11" s="63" t="str"/>
      <x:c r="D11" s="63" t="str"/>
      <x:c r="E11" s="63" t="str"/>
      <x:c r="F11" s="63" t="str">
        <x:f>IF(D10&gt;=8.5,"Exceptional",IF(D10&gt;=7.5,"Strong",IF(D10&gt;=6.5,"Moderate-Strong",IF(D10&gt;=5.5,"Moderate","Weak"))))</x:f>
        <x:v>Moderate-Strong</x:v>
      </x:c>
      <x:c r="G11" s="63" t="str"/>
      <x:c r="H11" s="63" t="str"/>
      <x:c r="I11" s="20"/>
    </x:row>
    <x:row r="12">
      <x:c r="A12" s="20"/>
      <x:c r="B12" s="20"/>
      <x:c r="C12" s="20"/>
      <x:c r="D12" s="20"/>
      <x:c r="E12" s="20"/>
      <x:c r="F12" s="20"/>
      <x:c r="G12" s="20"/>
      <x:c r="H12" s="20"/>
      <x:c r="I12" s="20"/>
    </x:row>
    <x:row r="13">
      <x:c r="A13" s="20"/>
      <x:c r="B13" s="20"/>
      <x:c r="C13" s="20"/>
      <x:c r="D13" s="20"/>
      <x:c r="E13" s="20"/>
      <x:c r="F13" s="20"/>
      <x:c r="G13" s="20"/>
      <x:c r="H13" s="20"/>
      <x:c r="I13" s="20"/>
    </x:row>
    <x:row r="14">
      <x:c r="A14" s="20"/>
      <x:c r="B14" s="20"/>
      <x:c r="C14" s="20"/>
      <x:c r="D14" s="20"/>
      <x:c r="E14" s="20"/>
      <x:c r="F14" s="20"/>
      <x:c r="G14" s="20"/>
      <x:c r="H14" s="20"/>
      <x:c r="I14" s="20"/>
    </x:row>
    <x:row r="15">
      <x:c r="A15" s="20"/>
      <x:c r="B15" s="20"/>
      <x:c r="C15" s="20"/>
      <x:c r="D15" s="20"/>
      <x:c r="E15" s="20"/>
      <x:c r="F15" s="20"/>
      <x:c r="G15" s="20"/>
      <x:c r="H15" s="20"/>
      <x:c r="I15" s="20"/>
    </x:row>
    <x:row r="16">
      <x:c r="A16" s="20"/>
      <x:c r="B16" s="20"/>
      <x:c r="C16" s="20"/>
      <x:c r="D16" s="20"/>
      <x:c r="E16" s="20"/>
      <x:c r="F16" s="20"/>
      <x:c r="G16" s="20"/>
      <x:c r="H16" s="20"/>
      <x:c r="I16" s="20"/>
    </x:row>
    <x:row r="17">
      <x:c r="A17" s="20"/>
      <x:c r="B17" s="20"/>
      <x:c r="C17" s="20"/>
      <x:c r="D17" s="20"/>
      <x:c r="E17" s="20"/>
      <x:c r="F17" s="20"/>
      <x:c r="G17" s="20"/>
      <x:c r="H17" s="20"/>
      <x:c r="I17" s="20"/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</x:row>
    <x:row r="26">
      <x:c r="A26" s="20"/>
      <x:c r="B26" s="20"/>
      <x:c r="C26" s="20"/>
      <x:c r="D26" s="20"/>
      <x:c r="E26" s="20"/>
      <x:c r="F26" s="20"/>
      <x:c r="G26" s="20"/>
      <x:c r="H26" s="20"/>
      <x:c r="I26" s="20"/>
    </x:row>
    <x:row r="27">
      <x:c r="A27" s="20"/>
      <x:c r="B27" s="20"/>
      <x:c r="C27" s="20"/>
      <x:c r="D27" s="20"/>
      <x:c r="E27" s="20"/>
      <x:c r="F27" s="20"/>
      <x:c r="G27" s="20"/>
      <x:c r="H27" s="20"/>
      <x:c r="I27" s="20"/>
    </x:row>
    <x:row r="28">
      <x:c r="A28" s="20"/>
      <x:c r="B28" s="20"/>
      <x:c r="C28" s="20"/>
      <x:c r="D28" s="20"/>
      <x:c r="E28" s="20"/>
      <x:c r="F28" s="20"/>
      <x:c r="G28" s="20"/>
      <x:c r="H28" s="20"/>
      <x:c r="I28" s="20"/>
    </x:row>
    <x:row r="29">
      <x:c r="A29" s="20"/>
      <x:c r="B29" s="20"/>
      <x:c r="C29" s="20"/>
      <x:c r="D29" s="20"/>
      <x:c r="E29" s="20"/>
      <x:c r="F29" s="20"/>
      <x:c r="G29" s="20"/>
      <x:c r="H29" s="20"/>
      <x:c r="I29" s="20"/>
    </x:row>
    <x:row r="30">
      <x:c r="A30" s="20"/>
      <x:c r="B30" s="20"/>
      <x:c r="C30" s="20"/>
      <x:c r="D30" s="20"/>
      <x:c r="E30" s="20"/>
      <x:c r="F30" s="20"/>
      <x:c r="G30" s="20"/>
      <x:c r="H30" s="20"/>
      <x:c r="I30" s="20"/>
    </x:row>
    <x:row r="31">
      <x:c r="A31" s="20"/>
      <x:c r="B31" s="20"/>
      <x:c r="C31" s="20"/>
      <x:c r="D31" s="20"/>
      <x:c r="E31" s="20"/>
      <x:c r="F31" s="20"/>
      <x:c r="G31" s="20"/>
      <x:c r="H31" s="20"/>
      <x:c r="I31" s="20"/>
    </x:row>
    <x:row r="32">
      <x:c r="A32" s="20"/>
      <x:c r="B32" s="20"/>
      <x:c r="C32" s="20"/>
      <x:c r="D32" s="20"/>
      <x:c r="E32" s="20"/>
      <x:c r="F32" s="20"/>
      <x:c r="G32" s="20"/>
      <x:c r="H32" s="20"/>
      <x:c r="I32" s="20"/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</x:row>
  </x:sheetData>
  <x:mergeCells>
    <x:mergeCell ref="A1:H1"/>
    <x:mergeCell ref="A3:H3"/>
  </x:mergeCells>
  <x:dataValidations count="2">
    <x:dataValidation type="list" sqref="C6:C9">
      <x:formula1>Lists!$A$2:$A$22</x:formula1>
    </x:dataValidation>
    <x:dataValidation type="list" sqref="G6:G9">
      <x:formula1>Lists!$C$2:$C$5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24" hidden="0" customWidth="1"/>
    <x:col min="4" max="4" width="22" hidden="0" customWidth="1"/>
    <x:col min="5" max="5" width="22" hidden="0" customWidth="1"/>
    <x:col min="6" max="6" width="28" hidden="0" customWidth="1"/>
    <x:col min="7" max="7" width="22" hidden="0" customWidth="1"/>
    <x:col min="8" max="8" width="22" hidden="0" customWidth="1"/>
    <x:col min="9" max="9" width="22" hidden="0" customWidth="1"/>
  </x:cols>
  <x:sheetData>
    <x:row r="1">
      <x:c r="A1" s="54" t="str">
        <x:v>CFF - Critical Failure Factors</x:v>
      </x:c>
      <x:c r="B1" s="54"/>
      <x:c r="C1" s="54"/>
      <x:c r="D1" s="54"/>
      <x:c r="E1" s="54"/>
      <x:c r="F1" s="54"/>
      <x:c r="G1" s="54"/>
      <x:c r="H1" s="54"/>
      <x:c r="I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</x:row>
    <x:row r="3">
      <x:c r="A3" s="18" t="str">
        <x:v>Score 0-100. CFF measures survivability through inversion. Higher is better.</x:v>
      </x:c>
      <x:c r="B3" s="18"/>
      <x:c r="C3" s="18"/>
      <x:c r="D3" s="18"/>
      <x:c r="E3" s="18"/>
      <x:c r="F3" s="18"/>
      <x:c r="G3" s="18"/>
      <x:c r="H3" s="18"/>
      <x:c r="I3" s="20"/>
    </x:row>
    <x:row r="4">
      <x:c r="A4" s="20"/>
      <x:c r="B4" s="20"/>
      <x:c r="C4" s="20"/>
      <x:c r="D4" s="20"/>
      <x:c r="E4" s="20"/>
      <x:c r="F4" s="20"/>
      <x:c r="G4" s="20"/>
      <x:c r="H4" s="20"/>
      <x:c r="I4" s="20"/>
    </x:row>
    <x:row r="5">
      <x:c r="A5" s="8" t="str">
        <x:v>Component</x:v>
      </x:c>
      <x:c r="B5" s="8" t="str">
        <x:v>Weight</x:v>
      </x:c>
      <x:c r="C5" s="8" t="str">
        <x:v>Score</x:v>
      </x:c>
      <x:c r="D5" s="8" t="str">
        <x:v>Weighted Contribution</x:v>
      </x:c>
      <x:c r="E5" s="8" t="str">
        <x:v>Failure Mode</x:v>
      </x:c>
      <x:c r="F5" s="8" t="str">
        <x:v>Evidence / Notes</x:v>
      </x:c>
      <x:c r="G5" s="8" t="str">
        <x:v>Evidence Quality</x:v>
      </x:c>
      <x:c r="H5" s="8" t="str">
        <x:v>Source URL</x:v>
      </x:c>
      <x:c r="I5" s="20"/>
    </x:row>
    <x:row r="6">
      <x:c r="A6" s="20" t="str">
        <x:v>Technology Validation</x:v>
      </x:c>
      <x:c r="B6" s="60" t="n">
        <x:v>0.2</x:v>
      </x:c>
      <x:c r="C6" s="61" t="n">
        <x:v>70</x:v>
      </x:c>
      <x:c r="D6" s="62" t="n">
        <x:f>B6*C6</x:f>
        <x:v>14</x:v>
      </x:c>
      <x:c r="E6" s="20" t="str">
        <x:v>Can the technology work and scale?</x:v>
      </x:c>
      <x:c r="F6" s="58" t="str"/>
      <x:c r="G6" s="58" t="str">
        <x:v>Medium</x:v>
      </x:c>
      <x:c r="H6" s="58" t="str"/>
      <x:c r="I6" s="20"/>
    </x:row>
    <x:row r="7">
      <x:c r="A7" s="20" t="str">
        <x:v>Commercial Viability</x:v>
      </x:c>
      <x:c r="B7" s="60" t="n">
        <x:v>0.15</x:v>
      </x:c>
      <x:c r="C7" s="61" t="n">
        <x:v>70</x:v>
      </x:c>
      <x:c r="D7" s="62" t="n">
        <x:f>B7*C7</x:f>
        <x:v>10.5</x:v>
      </x:c>
      <x:c r="E7" s="20" t="str">
        <x:v>Can economics work at scale?</x:v>
      </x:c>
      <x:c r="F7" s="58" t="str"/>
      <x:c r="G7" s="58" t="str">
        <x:v>Medium</x:v>
      </x:c>
      <x:c r="H7" s="58" t="str"/>
      <x:c r="I7" s="20"/>
    </x:row>
    <x:row r="8">
      <x:c r="A8" s="20" t="str">
        <x:v>Funding &amp; Liquidity</x:v>
      </x:c>
      <x:c r="B8" s="60" t="n">
        <x:v>0.15</x:v>
      </x:c>
      <x:c r="C8" s="61" t="n">
        <x:v>70</x:v>
      </x:c>
      <x:c r="D8" s="62" t="n">
        <x:f>B8*C8</x:f>
        <x:v>10.5</x:v>
      </x:c>
      <x:c r="E8" s="20" t="str">
        <x:v>Can it survive funding needs?</x:v>
      </x:c>
      <x:c r="F8" s="58" t="str"/>
      <x:c r="G8" s="58" t="str">
        <x:v>Medium</x:v>
      </x:c>
      <x:c r="H8" s="58" t="str"/>
      <x:c r="I8" s="20"/>
    </x:row>
    <x:row r="9">
      <x:c r="A9" s="20" t="str">
        <x:v>Regulatory &amp; Political Risk</x:v>
      </x:c>
      <x:c r="B9" s="60" t="n">
        <x:v>0.1</x:v>
      </x:c>
      <x:c r="C9" s="61" t="n">
        <x:v>70</x:v>
      </x:c>
      <x:c r="D9" s="62" t="n">
        <x:f>B9*C9</x:f>
        <x:v>7</x:v>
      </x:c>
      <x:c r="E9" s="20" t="str">
        <x:v>Can regulation block adoption?</x:v>
      </x:c>
      <x:c r="F9" s="58" t="str"/>
      <x:c r="G9" s="58" t="str">
        <x:v>Medium</x:v>
      </x:c>
      <x:c r="H9" s="58" t="str"/>
      <x:c r="I9" s="20"/>
    </x:row>
    <x:row r="10">
      <x:c r="A10" s="20" t="str">
        <x:v>Governance &amp; Management</x:v>
      </x:c>
      <x:c r="B10" s="60" t="n">
        <x:v>0.1</x:v>
      </x:c>
      <x:c r="C10" s="61" t="n">
        <x:v>70</x:v>
      </x:c>
      <x:c r="D10" s="62" t="n">
        <x:f>B10*C10</x:f>
        <x:v>7</x:v>
      </x:c>
      <x:c r="E10" s="20" t="str">
        <x:v>Can governance damage execution?</x:v>
      </x:c>
      <x:c r="F10" s="58" t="str"/>
      <x:c r="G10" s="58" t="str">
        <x:v>Medium</x:v>
      </x:c>
      <x:c r="H10" s="58" t="str"/>
      <x:c r="I10" s="20"/>
    </x:row>
    <x:row r="11">
      <x:c r="A11" s="20" t="str">
        <x:v>Trust &amp; Credibility</x:v>
      </x:c>
      <x:c r="B11" s="60" t="n">
        <x:v>0.1</x:v>
      </x:c>
      <x:c r="C11" s="61" t="n">
        <x:v>70</x:v>
      </x:c>
      <x:c r="D11" s="62" t="n">
        <x:f>B11*C11</x:f>
        <x:v>7</x:v>
      </x:c>
      <x:c r="E11" s="20" t="str">
        <x:v>Can trust collapse?</x:v>
      </x:c>
      <x:c r="F11" s="58" t="str"/>
      <x:c r="G11" s="58" t="str">
        <x:v>Medium</x:v>
      </x:c>
      <x:c r="H11" s="58" t="str"/>
      <x:c r="I11" s="20"/>
    </x:row>
    <x:row r="12">
      <x:c r="A12" s="20" t="str">
        <x:v>Ecosystem Dependence</x:v>
      </x:c>
      <x:c r="B12" s="60" t="n">
        <x:v>0.1</x:v>
      </x:c>
      <x:c r="C12" s="61" t="n">
        <x:v>70</x:v>
      </x:c>
      <x:c r="D12" s="62" t="n">
        <x:f>B12*C12</x:f>
        <x:v>7</x:v>
      </x:c>
      <x:c r="E12" s="20" t="str">
        <x:v>Is it dependent on fragile partners?</x:v>
      </x:c>
      <x:c r="F12" s="58" t="str"/>
      <x:c r="G12" s="58" t="str">
        <x:v>Medium</x:v>
      </x:c>
      <x:c r="H12" s="58" t="str"/>
      <x:c r="I12" s="20"/>
    </x:row>
    <x:row r="13">
      <x:c r="A13" s="20" t="str">
        <x:v>Competitive Threat</x:v>
      </x:c>
      <x:c r="B13" s="60" t="n">
        <x:v>0.1</x:v>
      </x:c>
      <x:c r="C13" s="61" t="n">
        <x:v>70</x:v>
      </x:c>
      <x:c r="D13" s="62" t="n">
        <x:f>B13*C13</x:f>
        <x:v>7</x:v>
      </x:c>
      <x:c r="E13" s="20" t="str">
        <x:v>Can someone else capture value?</x:v>
      </x:c>
      <x:c r="F13" s="58" t="str"/>
      <x:c r="G13" s="58" t="str">
        <x:v>Medium</x:v>
      </x:c>
      <x:c r="H13" s="58" t="str"/>
      <x:c r="I13" s="20"/>
    </x:row>
    <x:row r="14">
      <x:c r="A14" s="63" t="str">
        <x:v>Total CFF Score</x:v>
      </x:c>
      <x:c r="B14" s="64" t="n">
        <x:v>1</x:v>
      </x:c>
      <x:c r="C14" s="65" t="str"/>
      <x:c r="D14" s="65" t="n">
        <x:f>SUM(D6:D13)</x:f>
        <x:v>70</x:v>
      </x:c>
      <x:c r="E14" s="63" t="str"/>
      <x:c r="F14" s="63" t="str"/>
      <x:c r="G14" s="63" t="str"/>
      <x:c r="H14" s="63" t="str"/>
      <x:c r="I14" s="20"/>
    </x:row>
    <x:row r="15">
      <x:c r="A15" s="63" t="str">
        <x:v>CFF / 10 Equivalent</x:v>
      </x:c>
      <x:c r="B15" s="63" t="str"/>
      <x:c r="C15" s="65" t="str"/>
      <x:c r="D15" s="65" t="n">
        <x:f>D14/10</x:f>
        <x:v>7</x:v>
      </x:c>
      <x:c r="E15" s="63" t="str"/>
      <x:c r="F15" s="63" t="str"/>
      <x:c r="G15" s="63" t="str"/>
      <x:c r="H15" s="63" t="str"/>
      <x:c r="I15" s="20"/>
    </x:row>
    <x:row r="16">
      <x:c r="A16" s="63" t="str">
        <x:v>CFF Band</x:v>
      </x:c>
      <x:c r="B16" s="63" t="str"/>
      <x:c r="C16" s="63" t="str"/>
      <x:c r="D16" s="63" t="str"/>
      <x:c r="E16" s="63" t="str"/>
      <x:c r="F16" s="63" t="str">
        <x:f>IF(D14&gt;=85,"Very Strong",IF(D14&gt;=75,"Strong",IF(D14&gt;=65,"Moderate",IF(D14&gt;=55,"Fragile","High Risk"))))</x:f>
        <x:v>Moderate</x:v>
      </x:c>
      <x:c r="G16" s="63" t="str"/>
      <x:c r="H16" s="63" t="str"/>
      <x:c r="I16" s="20"/>
    </x:row>
    <x:row r="17">
      <x:c r="A17" s="20"/>
      <x:c r="B17" s="20"/>
      <x:c r="C17" s="20"/>
      <x:c r="D17" s="20"/>
      <x:c r="E17" s="20"/>
      <x:c r="F17" s="20"/>
      <x:c r="G17" s="20"/>
      <x:c r="H17" s="20"/>
      <x:c r="I17" s="20"/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</x:row>
    <x:row r="26">
      <x:c r="A26" s="20"/>
      <x:c r="B26" s="20"/>
      <x:c r="C26" s="20"/>
      <x:c r="D26" s="20"/>
      <x:c r="E26" s="20"/>
      <x:c r="F26" s="20"/>
      <x:c r="G26" s="20"/>
      <x:c r="H26" s="20"/>
      <x:c r="I26" s="20"/>
    </x:row>
    <x:row r="27">
      <x:c r="A27" s="20"/>
      <x:c r="B27" s="20"/>
      <x:c r="C27" s="20"/>
      <x:c r="D27" s="20"/>
      <x:c r="E27" s="20"/>
      <x:c r="F27" s="20"/>
      <x:c r="G27" s="20"/>
      <x:c r="H27" s="20"/>
      <x:c r="I27" s="20"/>
    </x:row>
    <x:row r="28">
      <x:c r="A28" s="20"/>
      <x:c r="B28" s="20"/>
      <x:c r="C28" s="20"/>
      <x:c r="D28" s="20"/>
      <x:c r="E28" s="20"/>
      <x:c r="F28" s="20"/>
      <x:c r="G28" s="20"/>
      <x:c r="H28" s="20"/>
      <x:c r="I28" s="20"/>
    </x:row>
    <x:row r="29">
      <x:c r="A29" s="20"/>
      <x:c r="B29" s="20"/>
      <x:c r="C29" s="20"/>
      <x:c r="D29" s="20"/>
      <x:c r="E29" s="20"/>
      <x:c r="F29" s="20"/>
      <x:c r="G29" s="20"/>
      <x:c r="H29" s="20"/>
      <x:c r="I29" s="20"/>
    </x:row>
    <x:row r="30">
      <x:c r="A30" s="20"/>
      <x:c r="B30" s="20"/>
      <x:c r="C30" s="20"/>
      <x:c r="D30" s="20"/>
      <x:c r="E30" s="20"/>
      <x:c r="F30" s="20"/>
      <x:c r="G30" s="20"/>
      <x:c r="H30" s="20"/>
      <x:c r="I30" s="20"/>
    </x:row>
    <x:row r="31">
      <x:c r="A31" s="20"/>
      <x:c r="B31" s="20"/>
      <x:c r="C31" s="20"/>
      <x:c r="D31" s="20"/>
      <x:c r="E31" s="20"/>
      <x:c r="F31" s="20"/>
      <x:c r="G31" s="20"/>
      <x:c r="H31" s="20"/>
      <x:c r="I31" s="20"/>
    </x:row>
    <x:row r="32">
      <x:c r="A32" s="20"/>
      <x:c r="B32" s="20"/>
      <x:c r="C32" s="20"/>
      <x:c r="D32" s="20"/>
      <x:c r="E32" s="20"/>
      <x:c r="F32" s="20"/>
      <x:c r="G32" s="20"/>
      <x:c r="H32" s="20"/>
      <x:c r="I32" s="20"/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</x:row>
  </x:sheetData>
  <x:mergeCells>
    <x:mergeCell ref="A1:H1"/>
    <x:mergeCell ref="A3:H3"/>
  </x:mergeCells>
  <x:dataValidations count="2">
    <x:dataValidation type="list" sqref="C6:C13">
      <x:formula1>Lists!$B$2:$B$22</x:formula1>
    </x:dataValidation>
    <x:dataValidation type="list" sqref="G6:G13">
      <x:formula1>Lists!$C$2:$C$5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24" hidden="0" customWidth="1"/>
    <x:col min="4" max="4" width="22" hidden="0" customWidth="1"/>
    <x:col min="5" max="5" width="22" hidden="0" customWidth="1"/>
    <x:col min="6" max="6" width="28" hidden="0" customWidth="1"/>
    <x:col min="7" max="7" width="22" hidden="0" customWidth="1"/>
    <x:col min="8" max="8" width="22" hidden="0" customWidth="1"/>
    <x:col min="9" max="9" width="22" hidden="0" customWidth="1"/>
  </x:cols>
  <x:sheetData>
    <x:row r="1">
      <x:c r="A1" s="54" t="str">
        <x:v>VCL - Valuation Context Layer</x:v>
      </x:c>
      <x:c r="B1" s="54"/>
      <x:c r="C1" s="54"/>
      <x:c r="D1" s="54"/>
      <x:c r="E1" s="54"/>
      <x:c r="F1" s="54"/>
      <x:c r="G1" s="54"/>
      <x:c r="H1" s="54"/>
      <x:c r="I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</x:row>
    <x:row r="3">
      <x:c r="A3" s="18" t="str">
        <x:v>VCL does not create a price target. It asks what must be true numerically for the PAR thesis to matter at today's valuation.</x:v>
      </x:c>
      <x:c r="B3" s="18"/>
      <x:c r="C3" s="18"/>
      <x:c r="D3" s="18"/>
      <x:c r="E3" s="18"/>
      <x:c r="F3" s="18"/>
      <x:c r="G3" s="18"/>
      <x:c r="H3" s="18"/>
      <x:c r="I3" s="20"/>
    </x:row>
    <x:row r="4">
      <x:c r="A4" s="18"/>
      <x:c r="B4" s="18"/>
      <x:c r="C4" s="18"/>
      <x:c r="D4" s="18"/>
      <x:c r="E4" s="18"/>
      <x:c r="F4" s="18"/>
      <x:c r="G4" s="18"/>
      <x:c r="H4" s="18"/>
      <x:c r="I4" s="20"/>
    </x:row>
    <x:row r="5">
      <x:c r="A5" s="20"/>
      <x:c r="B5" s="20"/>
      <x:c r="C5" s="20"/>
      <x:c r="D5" s="20"/>
      <x:c r="E5" s="20"/>
      <x:c r="F5" s="20"/>
      <x:c r="G5" s="20"/>
      <x:c r="H5" s="20"/>
      <x:c r="I5" s="20"/>
    </x:row>
    <x:row r="6">
      <x:c r="A6" s="55" t="str">
        <x:v>Valuation Anchor</x:v>
      </x:c>
      <x:c r="B6" s="55"/>
      <x:c r="C6" s="55"/>
      <x:c r="D6" s="55"/>
      <x:c r="E6" s="20"/>
      <x:c r="F6" s="55" t="str">
        <x:v>5x / 10x Hurdles</x:v>
      </x:c>
      <x:c r="G6" s="55"/>
      <x:c r="H6" s="55"/>
      <x:c r="I6" s="20"/>
    </x:row>
    <x:row r="7">
      <x:c r="A7" s="8" t="str">
        <x:v>Metric</x:v>
      </x:c>
      <x:c r="B7" s="8" t="str">
        <x:v>Value</x:v>
      </x:c>
      <x:c r="C7" s="8" t="str">
        <x:v>Note</x:v>
      </x:c>
      <x:c r="D7" s="8" t="str">
        <x:v>Source</x:v>
      </x:c>
      <x:c r="E7" s="20"/>
      <x:c r="F7" s="8" t="str">
        <x:v>Metric</x:v>
      </x:c>
      <x:c r="G7" s="8" t="str">
        <x:v>Value</x:v>
      </x:c>
      <x:c r="H7" s="8" t="str">
        <x:v>Note</x:v>
      </x:c>
      <x:c r="I7" s="20"/>
    </x:row>
    <x:row r="8">
      <x:c r="A8" s="20" t="str">
        <x:v>Market Cap / FDV ($mm)</x:v>
      </x:c>
      <x:c r="B8" s="72" t="str">
        <x:f>Inputs!B17</x:f>
      </x:c>
      <x:c r="C8" s="20" t="str">
        <x:v>Links to Inputs</x:v>
      </x:c>
      <x:c r="D8" s="20" t="str"/>
      <x:c r="E8" s="20"/>
      <x:c r="F8" s="20" t="str">
        <x:v>Base Market Cap / FDV ($mm)</x:v>
      </x:c>
      <x:c r="G8" s="72" t="str">
        <x:f>B8</x:f>
      </x:c>
      <x:c r="H8" s="20" t="str">
        <x:v>Links to anchor</x:v>
      </x:c>
      <x:c r="I8" s="20"/>
    </x:row>
    <x:row r="9">
      <x:c r="A9" s="20" t="str">
        <x:v>Enterprise Value ($mm)</x:v>
      </x:c>
      <x:c r="B9" s="72" t="str">
        <x:f>Inputs!B18</x:f>
      </x:c>
      <x:c r="C9" s="20" t="str">
        <x:v>Links to Inputs</x:v>
      </x:c>
      <x:c r="D9" s="20" t="str"/>
      <x:c r="E9" s="20"/>
      <x:c r="F9" s="20" t="str">
        <x:v>5x Value Hurdle ($mm)</x:v>
      </x:c>
      <x:c r="G9" s="72" t="n">
        <x:f>G8*5</x:f>
        <x:v>0</x:v>
      </x:c>
      <x:c r="H9" s="20" t="str">
        <x:v>Market Cap x 5</x:v>
      </x:c>
      <x:c r="I9" s="20"/>
    </x:row>
    <x:row r="10">
      <x:c r="A10" s="20" t="str">
        <x:v>Revenue / Protocol Revenue ($mm)</x:v>
      </x:c>
      <x:c r="B10" s="72" t="str">
        <x:f>Inputs!B19</x:f>
      </x:c>
      <x:c r="C10" s="20" t="str">
        <x:v>Links to Inputs</x:v>
      </x:c>
      <x:c r="D10" s="20" t="str"/>
      <x:c r="E10" s="20"/>
      <x:c r="F10" s="20" t="str">
        <x:v>10x Value Hurdle ($mm)</x:v>
      </x:c>
      <x:c r="G10" s="72" t="n">
        <x:f>G8*10</x:f>
        <x:v>0</x:v>
      </x:c>
      <x:c r="H10" s="20" t="str">
        <x:v>Market Cap x 10</x:v>
      </x:c>
      <x:c r="I10" s="20"/>
    </x:row>
    <x:row r="11">
      <x:c r="A11" s="20" t="str">
        <x:v>EBITDA / Operating Profit ($mm)</x:v>
      </x:c>
      <x:c r="B11" s="72" t="str">
        <x:f>Inputs!B20</x:f>
      </x:c>
      <x:c r="C11" s="20" t="str">
        <x:v>Links to Inputs</x:v>
      </x:c>
      <x:c r="D11" s="20" t="str"/>
      <x:c r="E11" s="20"/>
      <x:c r="F11" s="20" t="str">
        <x:v>Horizon (Years)</x:v>
      </x:c>
      <x:c r="G11" s="58" t="n">
        <x:v>10</x:v>
      </x:c>
      <x:c r="H11" s="20" t="str">
        <x:v>Input</x:v>
      </x:c>
      <x:c r="I11" s="20"/>
    </x:row>
    <x:row r="12">
      <x:c r="A12" s="20" t="str">
        <x:v>Free Cash Flow ($mm)</x:v>
      </x:c>
      <x:c r="B12" s="72" t="str">
        <x:f>Inputs!B21</x:f>
      </x:c>
      <x:c r="C12" s="20" t="str">
        <x:v>Links to Inputs</x:v>
      </x:c>
      <x:c r="D12" s="20" t="str"/>
      <x:c r="E12" s="20"/>
      <x:c r="F12" s="20" t="str">
        <x:v>5x Required CAGR</x:v>
      </x:c>
      <x:c r="G12" s="73" t="n">
        <x:f>POWER(5,1/G11)-1</x:f>
        <x:v>0.17461894308801895</x:v>
      </x:c>
      <x:c r="H12" s="20" t="str">
        <x:v>5^(1/horizon)-1</x:v>
      </x:c>
      <x:c r="I12" s="20"/>
    </x:row>
    <x:row r="13">
      <x:c r="A13" s="20" t="str">
        <x:v>EV / Revenue</x:v>
      </x:c>
      <x:c r="B13" s="74" t="str">
        <x:f>IFERROR(B9/B10,"n.m.")</x:f>
        <x:v>n.m.</x:v>
      </x:c>
      <x:c r="C13" s="20" t="str">
        <x:v>Formula</x:v>
      </x:c>
      <x:c r="D13" s="20" t="str"/>
      <x:c r="E13" s="20"/>
      <x:c r="F13" s="20" t="str">
        <x:v>10x Required CAGR</x:v>
      </x:c>
      <x:c r="G13" s="73" t="n">
        <x:f>POWER(10,1/G11)-1</x:f>
        <x:v>0.2589254117941673</x:v>
      </x:c>
      <x:c r="H13" s="20" t="str">
        <x:v>10^(1/horizon)-1</x:v>
      </x:c>
      <x:c r="I13" s="20"/>
    </x:row>
    <x:row r="14">
      <x:c r="A14" s="20" t="str">
        <x:v>EV / EBITDA</x:v>
      </x:c>
      <x:c r="B14" s="74" t="str">
        <x:f>IFERROR(B9/B11,"n.m.")</x:f>
        <x:v>n.m.</x:v>
      </x:c>
      <x:c r="C14" s="20" t="str">
        <x:v>Formula</x:v>
      </x:c>
      <x:c r="D14" s="20" t="str"/>
      <x:c r="E14" s="20"/>
      <x:c r="F14" s="20"/>
      <x:c r="G14" s="20"/>
      <x:c r="H14" s="20"/>
      <x:c r="I14" s="20"/>
    </x:row>
    <x:row r="15">
      <x:c r="A15" s="20" t="str">
        <x:v>P / FCF</x:v>
      </x:c>
      <x:c r="B15" s="74" t="str">
        <x:f>IFERROR(B8/B12,"n.m.")</x:f>
        <x:v>n.m.</x:v>
      </x:c>
      <x:c r="C15" s="20" t="str">
        <x:v>Formula</x:v>
      </x:c>
      <x:c r="D15" s="20" t="str"/>
      <x:c r="E15" s="20"/>
      <x:c r="F15" s="20"/>
      <x:c r="G15" s="20"/>
      <x:c r="H15" s="20"/>
      <x:c r="I15" s="20"/>
    </x:row>
    <x:row r="16">
      <x:c r="A16" s="20"/>
      <x:c r="B16" s="20"/>
      <x:c r="C16" s="20"/>
      <x:c r="D16" s="20"/>
      <x:c r="E16" s="20"/>
      <x:c r="F16" s="20"/>
      <x:c r="G16" s="20"/>
      <x:c r="H16" s="20"/>
      <x:c r="I16" s="20"/>
    </x:row>
    <x:row r="17">
      <x:c r="A17" s="55" t="str">
        <x:v>Key Value Drivers</x:v>
      </x:c>
      <x:c r="B17" s="55"/>
      <x:c r="C17" s="55"/>
      <x:c r="D17" s="55"/>
      <x:c r="E17" s="55"/>
      <x:c r="F17" s="55"/>
      <x:c r="G17" s="55"/>
      <x:c r="H17" s="55"/>
      <x:c r="I17" s="20"/>
    </x:row>
    <x:row r="18">
      <x:c r="A18" s="8" t="str">
        <x:v>Driver</x:v>
      </x:c>
      <x:c r="B18" s="8" t="str">
        <x:v>Why It Matters</x:v>
      </x:c>
      <x:c r="C18" s="8" t="str">
        <x:v>Direction to Monitor</x:v>
      </x:c>
      <x:c r="D18" s="8" t="str">
        <x:v>Current Evidence</x:v>
      </x:c>
      <x:c r="E18" s="8" t="str">
        <x:v>Source URL</x:v>
      </x:c>
      <x:c r="F18" s="8" t="str">
        <x:v>Importance</x:v>
      </x:c>
      <x:c r="G18" s="20"/>
      <x:c r="H18" s="20"/>
      <x:c r="I18" s="20"/>
    </x:row>
    <x:row r="19">
      <x:c r="A19" s="58" t="str">
        <x:v>Driver 1</x:v>
      </x:c>
      <x:c r="B19" s="58" t="str"/>
      <x:c r="C19" s="58" t="str"/>
      <x:c r="D19" s="58" t="str"/>
      <x:c r="E19" s="58" t="str"/>
      <x:c r="F19" s="58" t="str">
        <x:v>High</x:v>
      </x:c>
      <x:c r="G19" s="20"/>
      <x:c r="H19" s="20"/>
      <x:c r="I19" s="20"/>
    </x:row>
    <x:row r="20">
      <x:c r="A20" s="58" t="str">
        <x:v>Driver 2</x:v>
      </x:c>
      <x:c r="B20" s="58" t="str"/>
      <x:c r="C20" s="58" t="str"/>
      <x:c r="D20" s="58" t="str"/>
      <x:c r="E20" s="58" t="str"/>
      <x:c r="F20" s="58" t="str">
        <x:v>High</x:v>
      </x:c>
      <x:c r="G20" s="20"/>
      <x:c r="H20" s="20"/>
      <x:c r="I20" s="20"/>
    </x:row>
    <x:row r="21">
      <x:c r="A21" s="58" t="str">
        <x:v>Driver 3</x:v>
      </x:c>
      <x:c r="B21" s="58" t="str"/>
      <x:c r="C21" s="58" t="str"/>
      <x:c r="D21" s="58" t="str"/>
      <x:c r="E21" s="58" t="str"/>
      <x:c r="F21" s="58" t="str">
        <x:v>High</x:v>
      </x:c>
      <x:c r="G21" s="20"/>
      <x:c r="H21" s="20"/>
      <x:c r="I21" s="20"/>
    </x:row>
    <x:row r="22">
      <x:c r="A22" s="58" t="str">
        <x:v>Driver 4</x:v>
      </x:c>
      <x:c r="B22" s="58" t="str"/>
      <x:c r="C22" s="58" t="str"/>
      <x:c r="D22" s="58" t="str"/>
      <x:c r="E22" s="58" t="str"/>
      <x:c r="F22" s="58" t="str">
        <x:v>High</x:v>
      </x:c>
      <x:c r="G22" s="20"/>
      <x:c r="H22" s="20"/>
      <x:c r="I22" s="20"/>
    </x:row>
    <x:row r="23">
      <x:c r="A23" s="58" t="str">
        <x:v>Driver 5</x:v>
      </x:c>
      <x:c r="B23" s="58" t="str"/>
      <x:c r="C23" s="58" t="str"/>
      <x:c r="D23" s="58" t="str"/>
      <x:c r="E23" s="58" t="str"/>
      <x:c r="F23" s="58" t="str">
        <x:v>High</x:v>
      </x:c>
      <x:c r="G23" s="20"/>
      <x:c r="H23" s="20"/>
      <x:c r="I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</x:row>
    <x:row r="25">
      <x:c r="A25" s="55" t="str">
        <x:v>Valuation Burden &amp; Minimal Sensitivity</x:v>
      </x:c>
      <x:c r="B25" s="55"/>
      <x:c r="C25" s="55"/>
      <x:c r="D25" s="55"/>
      <x:c r="E25" s="55"/>
      <x:c r="F25" s="55"/>
      <x:c r="G25" s="55"/>
      <x:c r="H25" s="55"/>
      <x:c r="I25" s="20"/>
    </x:row>
    <x:row r="26">
      <x:c r="A26" s="8" t="str">
        <x:v>Field</x:v>
      </x:c>
      <x:c r="B26" s="8" t="str">
        <x:v>Input</x:v>
      </x:c>
      <x:c r="C26" s="8" t="str">
        <x:v>Interpretation</x:v>
      </x:c>
      <x:c r="D26" s="20"/>
      <x:c r="E26" s="8" t="str">
        <x:v>Scenario</x:v>
      </x:c>
      <x:c r="F26" s="8" t="str">
        <x:v>Key Assumption</x:v>
      </x:c>
      <x:c r="G26" s="8" t="str">
        <x:v>Valuation Meaning</x:v>
      </x:c>
      <x:c r="H26" s="20"/>
      <x:c r="I26" s="20"/>
    </x:row>
    <x:row r="27">
      <x:c r="A27" s="20" t="str">
        <x:v>Valuation Burden</x:v>
      </x:c>
      <x:c r="B27" s="58" t="str">
        <x:v>Moderate</x:v>
      </x:c>
      <x:c r="C27" s="20" t="str">
        <x:v>Low / Moderate / High / Extreme</x:v>
      </x:c>
      <x:c r="D27" s="20"/>
      <x:c r="E27" s="58" t="str">
        <x:v>Bear</x:v>
      </x:c>
      <x:c r="F27" s="58" t="str"/>
      <x:c r="G27" s="58" t="str"/>
      <x:c r="H27" s="20"/>
      <x:c r="I27" s="20"/>
    </x:row>
    <x:row r="28">
      <x:c r="A28" s="20" t="str">
        <x:v>What the market is pricing</x:v>
      </x:c>
      <x:c r="B28" s="58" t="str"/>
      <x:c r="C28" s="20" t="str"/>
      <x:c r="D28" s="20"/>
      <x:c r="E28" s="58" t="str">
        <x:v>Base</x:v>
      </x:c>
      <x:c r="F28" s="58" t="str"/>
      <x:c r="G28" s="58" t="str"/>
      <x:c r="H28" s="20"/>
      <x:c r="I28" s="20"/>
    </x:row>
    <x:row r="29">
      <x:c r="A29" s="20" t="str">
        <x:v>What must go right</x:v>
      </x:c>
      <x:c r="B29" s="58" t="str"/>
      <x:c r="C29" s="20" t="str"/>
      <x:c r="D29" s="20"/>
      <x:c r="E29" s="58" t="str">
        <x:v>Bull</x:v>
      </x:c>
      <x:c r="F29" s="58" t="str"/>
      <x:c r="G29" s="58" t="str"/>
      <x:c r="H29" s="20"/>
      <x:c r="I29" s="20"/>
    </x:row>
    <x:row r="30">
      <x:c r="A30" s="20" t="str">
        <x:v>What would make valuation dangerous</x:v>
      </x:c>
      <x:c r="B30" s="58" t="str"/>
      <x:c r="C30" s="20" t="str"/>
      <x:c r="D30" s="20"/>
      <x:c r="E30" s="20"/>
      <x:c r="F30" s="20"/>
      <x:c r="G30" s="20"/>
      <x:c r="H30" s="20"/>
      <x:c r="I30" s="20"/>
    </x:row>
    <x:row r="31">
      <x:c r="A31" s="20" t="str">
        <x:v>5x Plausibility</x:v>
      </x:c>
      <x:c r="B31" s="58" t="str">
        <x:v>Medium</x:v>
      </x:c>
      <x:c r="C31" s="20" t="str">
        <x:v>Analyst judgment</x:v>
      </x:c>
      <x:c r="D31" s="20"/>
      <x:c r="E31" s="20"/>
      <x:c r="F31" s="20"/>
      <x:c r="G31" s="20"/>
      <x:c r="H31" s="20"/>
      <x:c r="I31" s="20"/>
    </x:row>
    <x:row r="32">
      <x:c r="A32" s="20" t="str">
        <x:v>10x Plausibility</x:v>
      </x:c>
      <x:c r="B32" s="58" t="str">
        <x:v>Low</x:v>
      </x:c>
      <x:c r="C32" s="20" t="str">
        <x:v>Analyst judgment</x:v>
      </x:c>
      <x:c r="D32" s="20"/>
      <x:c r="E32" s="20"/>
      <x:c r="F32" s="20"/>
      <x:c r="G32" s="20"/>
      <x:c r="H32" s="20"/>
      <x:c r="I32" s="20"/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</x:row>
  </x:sheetData>
  <x:mergeCells>
    <x:mergeCell ref="A1:H1"/>
    <x:mergeCell ref="A3:H4"/>
    <x:mergeCell ref="A6:D6"/>
    <x:mergeCell ref="F6:H6"/>
    <x:mergeCell ref="A17:H17"/>
    <x:mergeCell ref="A25:H25"/>
  </x:mergeCells>
  <x:dataValidations count="2">
    <x:dataValidation type="list" sqref="B27">
      <x:formula1>Lists!$D$2:$D$5</x:formula1>
    </x:dataValidation>
    <x:dataValidation type="list" sqref="B31:B32">
      <x:formula1>Lists!$E$2:$E$6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24" hidden="0" customWidth="1"/>
    <x:col min="4" max="4" width="22" hidden="0" customWidth="1"/>
    <x:col min="5" max="5" width="22" hidden="0" customWidth="1"/>
    <x:col min="6" max="6" width="28" hidden="0" customWidth="1"/>
    <x:col min="7" max="7" width="22" hidden="0" customWidth="1"/>
    <x:col min="8" max="8" width="22" hidden="0" customWidth="1"/>
    <x:col min="9" max="9" width="22" hidden="0" customWidth="1"/>
  </x:cols>
  <x:sheetData>
    <x:row r="1">
      <x:c r="A1" s="54" t="str">
        <x:v>REI / TVI Monitoring Dashboards</x:v>
      </x:c>
      <x:c r="B1" s="54"/>
      <x:c r="C1" s="54"/>
      <x:c r="D1" s="54"/>
      <x:c r="E1" s="54"/>
      <x:c r="F1" s="54"/>
      <x:c r="G1" s="54"/>
      <x:c r="H1" s="54"/>
      <x:c r="I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</x:row>
    <x:row r="3">
      <x:c r="A3" s="55" t="str">
        <x:v>REI - Risk Evolution Indicators</x:v>
      </x:c>
      <x:c r="B3" s="55"/>
      <x:c r="C3" s="55"/>
      <x:c r="D3" s="55"/>
      <x:c r="E3" s="20"/>
      <x:c r="F3" s="20"/>
      <x:c r="G3" s="20"/>
      <x:c r="H3" s="20"/>
      <x:c r="I3" s="20"/>
    </x:row>
    <x:row r="4">
      <x:c r="A4" s="8" t="str">
        <x:v>Risk Area</x:v>
      </x:c>
      <x:c r="B4" s="8" t="str">
        <x:v>Early Warning</x:v>
      </x:c>
      <x:c r="C4" s="8" t="str">
        <x:v>Escalation</x:v>
      </x:c>
      <x:c r="D4" s="8" t="str">
        <x:v>Resolution / Positive Signal</x:v>
      </x:c>
      <x:c r="E4" s="20"/>
      <x:c r="F4" s="20"/>
      <x:c r="G4" s="20"/>
      <x:c r="H4" s="20"/>
      <x:c r="I4" s="20"/>
    </x:row>
    <x:row r="5">
      <x:c r="A5" s="58" t="str">
        <x:v>Risk Area 1</x:v>
      </x:c>
      <x:c r="B5" s="58" t="str"/>
      <x:c r="C5" s="58" t="str"/>
      <x:c r="D5" s="58" t="str"/>
      <x:c r="E5" s="20"/>
      <x:c r="F5" s="20"/>
      <x:c r="G5" s="20"/>
      <x:c r="H5" s="20"/>
      <x:c r="I5" s="20"/>
    </x:row>
    <x:row r="6">
      <x:c r="A6" s="58" t="str">
        <x:v>Risk Area 2</x:v>
      </x:c>
      <x:c r="B6" s="58" t="str"/>
      <x:c r="C6" s="58" t="str"/>
      <x:c r="D6" s="58" t="str"/>
      <x:c r="E6" s="20"/>
      <x:c r="F6" s="20"/>
      <x:c r="G6" s="20"/>
      <x:c r="H6" s="20"/>
      <x:c r="I6" s="20"/>
    </x:row>
    <x:row r="7">
      <x:c r="A7" s="58" t="str">
        <x:v>Risk Area 3</x:v>
      </x:c>
      <x:c r="B7" s="58" t="str"/>
      <x:c r="C7" s="58" t="str"/>
      <x:c r="D7" s="58" t="str"/>
      <x:c r="E7" s="20"/>
      <x:c r="F7" s="20"/>
      <x:c r="G7" s="20"/>
      <x:c r="H7" s="20"/>
      <x:c r="I7" s="20"/>
    </x:row>
    <x:row r="8">
      <x:c r="A8" s="58" t="str">
        <x:v>Risk Area 4</x:v>
      </x:c>
      <x:c r="B8" s="58" t="str"/>
      <x:c r="C8" s="58" t="str"/>
      <x:c r="D8" s="58" t="str"/>
      <x:c r="E8" s="20"/>
      <x:c r="F8" s="20"/>
      <x:c r="G8" s="20"/>
      <x:c r="H8" s="20"/>
      <x:c r="I8" s="20"/>
    </x:row>
    <x:row r="9">
      <x:c r="A9" s="58" t="str">
        <x:v>Risk Area 5</x:v>
      </x:c>
      <x:c r="B9" s="58" t="str"/>
      <x:c r="C9" s="58" t="str"/>
      <x:c r="D9" s="58" t="str"/>
      <x:c r="E9" s="20"/>
      <x:c r="F9" s="20"/>
      <x:c r="G9" s="20"/>
      <x:c r="H9" s="20"/>
      <x:c r="I9" s="20"/>
    </x:row>
    <x:row r="10">
      <x:c r="A10" s="58" t="str">
        <x:v>Risk Area 6</x:v>
      </x:c>
      <x:c r="B10" s="58" t="str"/>
      <x:c r="C10" s="58" t="str"/>
      <x:c r="D10" s="58" t="str"/>
      <x:c r="E10" s="20"/>
      <x:c r="F10" s="20"/>
      <x:c r="G10" s="20"/>
      <x:c r="H10" s="20"/>
      <x:c r="I10" s="20"/>
    </x:row>
    <x:row r="11">
      <x:c r="A11" s="58" t="str">
        <x:v>Risk Area 7</x:v>
      </x:c>
      <x:c r="B11" s="58" t="str"/>
      <x:c r="C11" s="58" t="str"/>
      <x:c r="D11" s="58" t="str"/>
      <x:c r="E11" s="20"/>
      <x:c r="F11" s="20"/>
      <x:c r="G11" s="20"/>
      <x:c r="H11" s="20"/>
      <x:c r="I11" s="20"/>
    </x:row>
    <x:row r="12">
      <x:c r="A12" s="20"/>
      <x:c r="B12" s="20"/>
      <x:c r="C12" s="20"/>
      <x:c r="D12" s="20"/>
      <x:c r="E12" s="20"/>
      <x:c r="F12" s="20"/>
      <x:c r="G12" s="20"/>
      <x:c r="H12" s="20"/>
      <x:c r="I12" s="20"/>
    </x:row>
    <x:row r="13">
      <x:c r="A13" s="55" t="str">
        <x:v>TVI - Thesis Validation Indicators</x:v>
      </x:c>
      <x:c r="B13" s="55"/>
      <x:c r="C13" s="55"/>
      <x:c r="D13" s="20"/>
      <x:c r="E13" s="20"/>
      <x:c r="F13" s="20"/>
      <x:c r="G13" s="20"/>
      <x:c r="H13" s="20"/>
      <x:c r="I13" s="20"/>
    </x:row>
    <x:row r="14">
      <x:c r="A14" s="8" t="str">
        <x:v>Thesis Area</x:v>
      </x:c>
      <x:c r="B14" s="8" t="str">
        <x:v>Evidence That Strengthens Thesis</x:v>
      </x:c>
      <x:c r="C14" s="8" t="str">
        <x:v>Evidence That Weakens Thesis</x:v>
      </x:c>
      <x:c r="D14" s="20"/>
      <x:c r="E14" s="20"/>
      <x:c r="F14" s="20"/>
      <x:c r="G14" s="20"/>
      <x:c r="H14" s="20"/>
      <x:c r="I14" s="20"/>
    </x:row>
    <x:row r="15">
      <x:c r="A15" s="58" t="str">
        <x:v>Thesis Area 1</x:v>
      </x:c>
      <x:c r="B15" s="58" t="str"/>
      <x:c r="C15" s="58" t="str"/>
      <x:c r="D15" s="20"/>
      <x:c r="E15" s="20"/>
      <x:c r="F15" s="20"/>
      <x:c r="G15" s="20"/>
      <x:c r="H15" s="20"/>
      <x:c r="I15" s="20"/>
    </x:row>
    <x:row r="16">
      <x:c r="A16" s="58" t="str">
        <x:v>Thesis Area 2</x:v>
      </x:c>
      <x:c r="B16" s="58" t="str"/>
      <x:c r="C16" s="58" t="str"/>
      <x:c r="D16" s="20"/>
      <x:c r="E16" s="20"/>
      <x:c r="F16" s="20"/>
      <x:c r="G16" s="20"/>
      <x:c r="H16" s="20"/>
      <x:c r="I16" s="20"/>
    </x:row>
    <x:row r="17">
      <x:c r="A17" s="58" t="str">
        <x:v>Thesis Area 3</x:v>
      </x:c>
      <x:c r="B17" s="58" t="str"/>
      <x:c r="C17" s="58" t="str"/>
      <x:c r="D17" s="20"/>
      <x:c r="E17" s="20"/>
      <x:c r="F17" s="20"/>
      <x:c r="G17" s="20"/>
      <x:c r="H17" s="20"/>
      <x:c r="I17" s="20"/>
    </x:row>
    <x:row r="18">
      <x:c r="A18" s="58" t="str">
        <x:v>Thesis Area 4</x:v>
      </x:c>
      <x:c r="B18" s="58" t="str"/>
      <x:c r="C18" s="58" t="str"/>
      <x:c r="D18" s="20"/>
      <x:c r="E18" s="20"/>
      <x:c r="F18" s="20"/>
      <x:c r="G18" s="20"/>
      <x:c r="H18" s="20"/>
      <x:c r="I18" s="20"/>
    </x:row>
    <x:row r="19">
      <x:c r="A19" s="58" t="str">
        <x:v>Thesis Area 5</x:v>
      </x:c>
      <x:c r="B19" s="58" t="str"/>
      <x:c r="C19" s="58" t="str"/>
      <x:c r="D19" s="20"/>
      <x:c r="E19" s="20"/>
      <x:c r="F19" s="20"/>
      <x:c r="G19" s="20"/>
      <x:c r="H19" s="20"/>
      <x:c r="I19" s="20"/>
    </x:row>
    <x:row r="20">
      <x:c r="A20" s="58" t="str">
        <x:v>Thesis Area 6</x:v>
      </x:c>
      <x:c r="B20" s="58" t="str"/>
      <x:c r="C20" s="58" t="str"/>
      <x:c r="D20" s="20"/>
      <x:c r="E20" s="20"/>
      <x:c r="F20" s="20"/>
      <x:c r="G20" s="20"/>
      <x:c r="H20" s="20"/>
      <x:c r="I20" s="20"/>
    </x:row>
    <x:row r="21">
      <x:c r="A21" s="58" t="str">
        <x:v>Thesis Area 7</x:v>
      </x:c>
      <x:c r="B21" s="58" t="str"/>
      <x:c r="C21" s="58" t="str"/>
      <x:c r="D21" s="20"/>
      <x:c r="E21" s="20"/>
      <x:c r="F21" s="20"/>
      <x:c r="G21" s="20"/>
      <x:c r="H21" s="20"/>
      <x:c r="I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</x:row>
    <x:row r="26">
      <x:c r="A26" s="20"/>
      <x:c r="B26" s="20"/>
      <x:c r="C26" s="20"/>
      <x:c r="D26" s="20"/>
      <x:c r="E26" s="20"/>
      <x:c r="F26" s="20"/>
      <x:c r="G26" s="20"/>
      <x:c r="H26" s="20"/>
      <x:c r="I26" s="20"/>
    </x:row>
    <x:row r="27">
      <x:c r="A27" s="20"/>
      <x:c r="B27" s="20"/>
      <x:c r="C27" s="20"/>
      <x:c r="D27" s="20"/>
      <x:c r="E27" s="20"/>
      <x:c r="F27" s="20"/>
      <x:c r="G27" s="20"/>
      <x:c r="H27" s="20"/>
      <x:c r="I27" s="20"/>
    </x:row>
    <x:row r="28">
      <x:c r="A28" s="20"/>
      <x:c r="B28" s="20"/>
      <x:c r="C28" s="20"/>
      <x:c r="D28" s="20"/>
      <x:c r="E28" s="20"/>
      <x:c r="F28" s="20"/>
      <x:c r="G28" s="20"/>
      <x:c r="H28" s="20"/>
      <x:c r="I28" s="20"/>
    </x:row>
    <x:row r="29">
      <x:c r="A29" s="20"/>
      <x:c r="B29" s="20"/>
      <x:c r="C29" s="20"/>
      <x:c r="D29" s="20"/>
      <x:c r="E29" s="20"/>
      <x:c r="F29" s="20"/>
      <x:c r="G29" s="20"/>
      <x:c r="H29" s="20"/>
      <x:c r="I29" s="20"/>
    </x:row>
    <x:row r="30">
      <x:c r="A30" s="20"/>
      <x:c r="B30" s="20"/>
      <x:c r="C30" s="20"/>
      <x:c r="D30" s="20"/>
      <x:c r="E30" s="20"/>
      <x:c r="F30" s="20"/>
      <x:c r="G30" s="20"/>
      <x:c r="H30" s="20"/>
      <x:c r="I30" s="20"/>
    </x:row>
    <x:row r="31">
      <x:c r="A31" s="20"/>
      <x:c r="B31" s="20"/>
      <x:c r="C31" s="20"/>
      <x:c r="D31" s="20"/>
      <x:c r="E31" s="20"/>
      <x:c r="F31" s="20"/>
      <x:c r="G31" s="20"/>
      <x:c r="H31" s="20"/>
      <x:c r="I31" s="20"/>
    </x:row>
    <x:row r="32">
      <x:c r="A32" s="20"/>
      <x:c r="B32" s="20"/>
      <x:c r="C32" s="20"/>
      <x:c r="D32" s="20"/>
      <x:c r="E32" s="20"/>
      <x:c r="F32" s="20"/>
      <x:c r="G32" s="20"/>
      <x:c r="H32" s="20"/>
      <x:c r="I32" s="20"/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</x:row>
  </x:sheetData>
  <x:mergeCells>
    <x:mergeCell ref="A1:H1"/>
    <x:mergeCell ref="A3:D3"/>
    <x:mergeCell ref="A13:C1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24" hidden="0" customWidth="1"/>
    <x:col min="4" max="4" width="22" hidden="0" customWidth="1"/>
    <x:col min="5" max="5" width="22" hidden="0" customWidth="1"/>
    <x:col min="6" max="6" width="28" hidden="0" customWidth="1"/>
    <x:col min="7" max="7" width="22" hidden="0" customWidth="1"/>
    <x:col min="8" max="8" width="22" hidden="0" customWidth="1"/>
    <x:col min="9" max="9" width="22" hidden="0" customWidth="1"/>
  </x:cols>
  <x:sheetData>
    <x:row r="1">
      <x:c r="A1" s="54" t="str">
        <x:v>Zerion PAR Dashboard</x:v>
      </x:c>
      <x:c r="B1" s="54"/>
      <x:c r="C1" s="54"/>
      <x:c r="D1" s="54"/>
      <x:c r="E1" s="54"/>
      <x:c r="F1" s="54"/>
      <x:c r="G1" s="54"/>
      <x:c r="H1" s="54"/>
      <x:c r="I1" s="20"/>
    </x:row>
    <x:row r="2">
      <x:c r="A2" s="20"/>
      <x:c r="B2" s="20"/>
      <x:c r="C2" s="20"/>
      <x:c r="D2" s="20"/>
      <x:c r="E2" s="20"/>
      <x:c r="F2" s="20"/>
      <x:c r="G2" s="20"/>
      <x:c r="H2" s="20"/>
      <x:c r="I2" s="20"/>
    </x:row>
    <x:row r="3">
      <x:c r="A3" s="55" t="str">
        <x:v>Report Snapshot</x:v>
      </x:c>
      <x:c r="B3" s="55"/>
      <x:c r="C3" s="55"/>
      <x:c r="D3" s="55" t="str">
        <x:v>Score Summary</x:v>
      </x:c>
      <x:c r="E3" s="55"/>
      <x:c r="F3" s="55"/>
      <x:c r="G3" s="55"/>
      <x:c r="H3" s="55"/>
      <x:c r="I3" s="20"/>
    </x:row>
    <x:row r="4">
      <x:c r="A4" s="8" t="str">
        <x:v>Field</x:v>
      </x:c>
      <x:c r="B4" s="8" t="str">
        <x:v>Value</x:v>
      </x:c>
      <x:c r="C4" s="20"/>
      <x:c r="D4" s="8" t="str">
        <x:v>Framework</x:v>
      </x:c>
      <x:c r="E4" s="8" t="str">
        <x:v>Score</x:v>
      </x:c>
      <x:c r="F4" s="8" t="str">
        <x:v>Band</x:v>
      </x:c>
      <x:c r="G4" s="8" t="str">
        <x:v>Interpretation</x:v>
      </x:c>
      <x:c r="H4" s="20"/>
      <x:c r="I4" s="20"/>
    </x:row>
    <x:row r="5">
      <x:c r="A5" s="20" t="str">
        <x:v>Report Number</x:v>
      </x:c>
      <x:c r="B5" s="78" t="str">
        <x:f>IF(Inputs!B5="","",Inputs!B5)</x:f>
        <x:v>PAR-___</x:v>
      </x:c>
      <x:c r="C5" s="20"/>
      <x:c r="D5" s="20" t="str">
        <x:v>PAR</x:v>
      </x:c>
      <x:c r="E5" s="79" t="n">
        <x:f>PAR!D12</x:f>
        <x:v>7.15</x:v>
      </x:c>
      <x:c r="F5" s="78" t="str">
        <x:f>PAR!F13</x:f>
        <x:v>Moderate-Strong</x:v>
      </x:c>
      <x:c r="G5" s="20" t="str">
        <x:v>Structural alignment</x:v>
      </x:c>
      <x:c r="H5" s="20"/>
      <x:c r="I5" s="20"/>
    </x:row>
    <x:row r="6">
      <x:c r="A6" s="20" t="str">
        <x:v>Company / Asset</x:v>
      </x:c>
      <x:c r="B6" s="78" t="str">
        <x:f>IF(Inputs!B6="","",Inputs!B6)</x:f>
      </x:c>
      <x:c r="C6" s="20"/>
      <x:c r="D6" s="20" t="str">
        <x:v>PAM</x:v>
      </x:c>
      <x:c r="E6" s="79" t="n">
        <x:f>PAM!D10</x:f>
        <x:v>7</x:v>
      </x:c>
      <x:c r="F6" s="78" t="str">
        <x:f>PAM!F11</x:f>
        <x:v>Moderate-Strong</x:v>
      </x:c>
      <x:c r="G6" s="20" t="str">
        <x:v>Adoption validation</x:v>
      </x:c>
      <x:c r="H6" s="20"/>
      <x:c r="I6" s="20"/>
    </x:row>
    <x:row r="7">
      <x:c r="A7" s="20" t="str">
        <x:v>Ticker / Symbol</x:v>
      </x:c>
      <x:c r="B7" s="78" t="str">
        <x:f>IF(Inputs!B7="","",Inputs!B7)</x:f>
      </x:c>
      <x:c r="C7" s="20"/>
      <x:c r="D7" s="20" t="str">
        <x:v>CFF</x:v>
      </x:c>
      <x:c r="E7" s="80" t="n">
        <x:f>CFF!D14</x:f>
        <x:v>70</x:v>
      </x:c>
      <x:c r="F7" s="78" t="str">
        <x:f>CFF!F16</x:f>
        <x:v>Moderate</x:v>
      </x:c>
      <x:c r="G7" s="20" t="str">
        <x:v>Survivability</x:v>
      </x:c>
      <x:c r="H7" s="20"/>
      <x:c r="I7" s="20"/>
    </x:row>
    <x:row r="8">
      <x:c r="A8" s="20" t="str">
        <x:v>Asset Class</x:v>
      </x:c>
      <x:c r="B8" s="78" t="str">
        <x:f>IF(Inputs!B9="","",Inputs!B9)</x:f>
      </x:c>
      <x:c r="C8" s="20"/>
      <x:c r="D8" s="20" t="str">
        <x:v>CFF / 10</x:v>
      </x:c>
      <x:c r="E8" s="79" t="n">
        <x:f>CFF!D15</x:f>
        <x:v>7</x:v>
      </x:c>
      <x:c r="F8" s="78" t="str">
        <x:f>CFF!F16</x:f>
        <x:v>Moderate</x:v>
      </x:c>
      <x:c r="G8" s="20" t="str">
        <x:v>Comparable scale</x:v>
      </x:c>
      <x:c r="H8" s="20"/>
      <x:c r="I8" s="20"/>
    </x:row>
    <x:row r="9">
      <x:c r="A9" s="20" t="str">
        <x:v>Manual Version</x:v>
      </x:c>
      <x:c r="B9" s="78" t="str">
        <x:f>IF(Inputs!B10="","",Inputs!B10)</x:f>
        <x:v>v1.9</x:v>
      </x:c>
      <x:c r="C9" s="20"/>
      <x:c r="D9" s="20"/>
      <x:c r="E9" s="20"/>
      <x:c r="F9" s="20"/>
      <x:c r="G9" s="20"/>
      <x:c r="H9" s="20"/>
      <x:c r="I9" s="20"/>
    </x:row>
    <x:row r="10">
      <x:c r="A10" s="20" t="str">
        <x:v>Data Date</x:v>
      </x:c>
      <x:c r="B10" s="78" t="str">
        <x:f>IF(Inputs!B11="","",Inputs!B11)</x:f>
      </x:c>
      <x:c r="C10" s="20"/>
      <x:c r="D10" s="20"/>
      <x:c r="E10" s="20"/>
      <x:c r="F10" s="20"/>
      <x:c r="G10" s="20"/>
      <x:c r="H10" s="20"/>
      <x:c r="I10" s="20"/>
    </x:row>
    <x:row r="11">
      <x:c r="A11" s="20" t="str">
        <x:v>Paradigm</x:v>
      </x:c>
      <x:c r="B11" s="78" t="str">
        <x:f>IF(Inputs!G5="","",Inputs!G5)</x:f>
      </x:c>
      <x:c r="C11" s="20"/>
      <x:c r="D11" s="20"/>
      <x:c r="E11" s="20"/>
      <x:c r="F11" s="20"/>
      <x:c r="G11" s="20"/>
      <x:c r="H11" s="20"/>
      <x:c r="I11" s="20"/>
    </x:row>
    <x:row r="12">
      <x:c r="A12" s="20" t="str">
        <x:v>Main Inversion Risk</x:v>
      </x:c>
      <x:c r="B12" s="78" t="str">
        <x:f>IF(Inputs!G8="","",Inputs!G8)</x:f>
      </x:c>
      <x:c r="C12" s="20"/>
      <x:c r="D12" s="20"/>
      <x:c r="E12" s="20"/>
      <x:c r="F12" s="20"/>
      <x:c r="G12" s="20"/>
      <x:c r="H12" s="20"/>
      <x:c r="I12" s="20"/>
    </x:row>
    <x:row r="13">
      <x:c r="A13" s="20"/>
      <x:c r="B13" s="20"/>
      <x:c r="C13" s="20"/>
      <x:c r="D13" s="20"/>
      <x:c r="E13" s="20"/>
      <x:c r="F13" s="20"/>
      <x:c r="G13" s="20"/>
      <x:c r="H13" s="20"/>
      <x:c r="I13" s="20"/>
    </x:row>
    <x:row r="14">
      <x:c r="A14" s="55" t="str">
        <x:v>VCL Summary</x:v>
      </x:c>
      <x:c r="B14" s="55"/>
      <x:c r="C14" s="55"/>
      <x:c r="D14" s="20"/>
      <x:c r="E14" s="55" t="str">
        <x:v>Final Initial View</x:v>
      </x:c>
      <x:c r="F14" s="55"/>
      <x:c r="G14" s="55"/>
      <x:c r="H14" s="20"/>
      <x:c r="I14" s="20"/>
    </x:row>
    <x:row r="15">
      <x:c r="A15" s="8" t="str">
        <x:v>Metric</x:v>
      </x:c>
      <x:c r="B15" s="8" t="str">
        <x:v>Assessment</x:v>
      </x:c>
      <x:c r="C15" s="8" t="str">
        <x:v>Notes</x:v>
      </x:c>
      <x:c r="D15" s="20"/>
      <x:c r="E15" s="8" t="str">
        <x:v>View</x:v>
      </x:c>
      <x:c r="F15" s="8" t="str">
        <x:v>Assessment</x:v>
      </x:c>
      <x:c r="G15" s="20"/>
      <x:c r="H15" s="20"/>
      <x:c r="I15" s="20"/>
    </x:row>
    <x:row r="16">
      <x:c r="A16" s="20" t="str">
        <x:v>Market Cap / FDV ($mm)</x:v>
      </x:c>
      <x:c r="B16" s="72" t="str">
        <x:f>VCL!B8</x:f>
      </x:c>
      <x:c r="C16" s="20" t="str">
        <x:v>From VCL</x:v>
      </x:c>
      <x:c r="D16" s="20"/>
      <x:c r="E16" s="20" t="str">
        <x:v>PAR</x:v>
      </x:c>
      <x:c r="F16" s="78" t="str">
        <x:f>F5</x:f>
        <x:v>Moderate-Strong</x:v>
      </x:c>
      <x:c r="G16" s="20"/>
      <x:c r="H16" s="20"/>
      <x:c r="I16" s="20"/>
    </x:row>
    <x:row r="17">
      <x:c r="A17" s="20" t="str">
        <x:v>EV / Revenue</x:v>
      </x:c>
      <x:c r="B17" s="74" t="str">
        <x:f>VCL!B13</x:f>
        <x:v>n.m.</x:v>
      </x:c>
      <x:c r="C17" s="20" t="str">
        <x:v>From VCL</x:v>
      </x:c>
      <x:c r="D17" s="20"/>
      <x:c r="E17" s="20" t="str">
        <x:v>PAM</x:v>
      </x:c>
      <x:c r="F17" s="78" t="str">
        <x:f>F6</x:f>
        <x:v>Moderate-Strong</x:v>
      </x:c>
      <x:c r="G17" s="20"/>
      <x:c r="H17" s="20"/>
      <x:c r="I17" s="20"/>
    </x:row>
    <x:row r="18">
      <x:c r="A18" s="20" t="str">
        <x:v>EV / EBITDA</x:v>
      </x:c>
      <x:c r="B18" s="74" t="str">
        <x:f>VCL!B14</x:f>
        <x:v>n.m.</x:v>
      </x:c>
      <x:c r="C18" s="20" t="str">
        <x:v>From VCL</x:v>
      </x:c>
      <x:c r="D18" s="20"/>
      <x:c r="E18" s="20" t="str">
        <x:v>CFF</x:v>
      </x:c>
      <x:c r="F18" s="78" t="str">
        <x:f>F7</x:f>
        <x:v>Moderate</x:v>
      </x:c>
      <x:c r="G18" s="20"/>
      <x:c r="H18" s="20"/>
      <x:c r="I18" s="20"/>
    </x:row>
    <x:row r="19">
      <x:c r="A19" s="20" t="str">
        <x:v>Valuation Burden</x:v>
      </x:c>
      <x:c r="B19" s="78" t="str">
        <x:f>VCL!B27</x:f>
        <x:v>Moderate</x:v>
      </x:c>
      <x:c r="C19" s="20" t="str">
        <x:v>Analyst judgment</x:v>
      </x:c>
      <x:c r="D19" s="20"/>
      <x:c r="E19" s="20" t="str">
        <x:v>VCL</x:v>
      </x:c>
      <x:c r="F19" s="78" t="str">
        <x:f>B19</x:f>
        <x:v>Moderate</x:v>
      </x:c>
      <x:c r="G19" s="20"/>
      <x:c r="H19" s="20"/>
      <x:c r="I19" s="20"/>
    </x:row>
    <x:row r="20">
      <x:c r="A20" s="20" t="str">
        <x:v>5x Plausibility</x:v>
      </x:c>
      <x:c r="B20" s="78" t="str">
        <x:f>VCL!B31</x:f>
        <x:v>Medium</x:v>
      </x:c>
      <x:c r="C20" s="20" t="str">
        <x:v>Analyst judgment</x:v>
      </x:c>
      <x:c r="D20" s="20"/>
      <x:c r="E20" s="20" t="str">
        <x:v>5x Status</x:v>
      </x:c>
      <x:c r="F20" s="78" t="str">
        <x:f>B20</x:f>
        <x:v>Medium</x:v>
      </x:c>
      <x:c r="G20" s="20"/>
      <x:c r="H20" s="20"/>
      <x:c r="I20" s="20"/>
    </x:row>
    <x:row r="21">
      <x:c r="A21" s="20" t="str">
        <x:v>10x Plausibility</x:v>
      </x:c>
      <x:c r="B21" s="78" t="str">
        <x:f>VCL!B32</x:f>
        <x:v>Low</x:v>
      </x:c>
      <x:c r="C21" s="20" t="str">
        <x:v>Analyst judgment</x:v>
      </x:c>
      <x:c r="D21" s="20"/>
      <x:c r="E21" s="20" t="str">
        <x:v>10x Status</x:v>
      </x:c>
      <x:c r="F21" s="78" t="str">
        <x:f>B21</x:f>
        <x:v>Low</x:v>
      </x:c>
      <x:c r="G21" s="20"/>
      <x:c r="H21" s="20"/>
      <x:c r="I21" s="20"/>
    </x:row>
    <x:row r="22">
      <x:c r="A22" s="20"/>
      <x:c r="B22" s="20"/>
      <x:c r="C22" s="20"/>
      <x:c r="D22" s="20"/>
      <x:c r="E22" s="20" t="str">
        <x:v>Next Work</x:v>
      </x:c>
      <x:c r="F22" s="20" t="str">
        <x:v>Build full PAR report and verify sources.</x:v>
      </x:c>
      <x:c r="G22" s="20"/>
      <x:c r="H22" s="20"/>
      <x:c r="I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</x:row>
    <x:row r="24">
      <x:c r="A24" s="8" t="str">
        <x:v>Framework</x:v>
      </x:c>
      <x:c r="B24" s="8" t="str">
        <x:v>Comparable Score</x:v>
      </x:c>
      <x:c r="C24" s="20"/>
      <x:c r="D24" s="20"/>
      <x:c r="E24" s="20"/>
      <x:c r="F24" s="20"/>
      <x:c r="G24" s="20"/>
      <x:c r="H24" s="20"/>
      <x:c r="I24" s="20"/>
    </x:row>
    <x:row r="25">
      <x:c r="A25" s="20" t="str">
        <x:v>PAR</x:v>
      </x:c>
      <x:c r="B25" s="78" t="n">
        <x:f>E5</x:f>
        <x:v>7.15</x:v>
      </x:c>
      <x:c r="C25" s="20"/>
      <x:c r="D25" s="20"/>
      <x:c r="E25" s="20"/>
      <x:c r="F25" s="20"/>
      <x:c r="G25" s="20"/>
      <x:c r="H25" s="20"/>
      <x:c r="I25" s="20"/>
    </x:row>
    <x:row r="26">
      <x:c r="A26" s="20" t="str">
        <x:v>PAM</x:v>
      </x:c>
      <x:c r="B26" s="78" t="n">
        <x:f>E6</x:f>
        <x:v>7</x:v>
      </x:c>
      <x:c r="C26" s="20"/>
      <x:c r="D26" s="20"/>
      <x:c r="E26" s="20"/>
      <x:c r="F26" s="20"/>
      <x:c r="G26" s="20"/>
      <x:c r="H26" s="20"/>
      <x:c r="I26" s="20"/>
    </x:row>
    <x:row r="27">
      <x:c r="A27" s="20" t="str">
        <x:v>CFF/10</x:v>
      </x:c>
      <x:c r="B27" s="78" t="n">
        <x:f>E8</x:f>
        <x:v>7</x:v>
      </x:c>
      <x:c r="C27" s="20"/>
      <x:c r="D27" s="20"/>
      <x:c r="E27" s="20"/>
      <x:c r="F27" s="20"/>
      <x:c r="G27" s="20"/>
      <x:c r="H27" s="20"/>
      <x:c r="I27" s="20"/>
    </x:row>
    <x:row r="28">
      <x:c r="A28" s="20"/>
      <x:c r="B28" s="20"/>
      <x:c r="C28" s="20"/>
      <x:c r="D28" s="20"/>
      <x:c r="E28" s="20"/>
      <x:c r="F28" s="20"/>
      <x:c r="G28" s="20"/>
      <x:c r="H28" s="20"/>
      <x:c r="I28" s="20"/>
    </x:row>
    <x:row r="29">
      <x:c r="A29" s="20"/>
      <x:c r="B29" s="20"/>
      <x:c r="C29" s="20"/>
      <x:c r="D29" s="20"/>
      <x:c r="E29" s="20"/>
      <x:c r="F29" s="20"/>
      <x:c r="G29" s="20"/>
      <x:c r="H29" s="20"/>
      <x:c r="I29" s="20"/>
    </x:row>
    <x:row r="30">
      <x:c r="A30" s="20"/>
      <x:c r="B30" s="20"/>
      <x:c r="C30" s="20"/>
      <x:c r="D30" s="20"/>
      <x:c r="E30" s="20"/>
      <x:c r="F30" s="20"/>
      <x:c r="G30" s="20"/>
      <x:c r="H30" s="20"/>
      <x:c r="I30" s="20"/>
    </x:row>
    <x:row r="31">
      <x:c r="A31" s="20"/>
      <x:c r="B31" s="20"/>
      <x:c r="C31" s="20"/>
      <x:c r="D31" s="20"/>
      <x:c r="E31" s="20"/>
      <x:c r="F31" s="20"/>
      <x:c r="G31" s="20"/>
      <x:c r="H31" s="20"/>
      <x:c r="I31" s="20"/>
    </x:row>
    <x:row r="32">
      <x:c r="A32" s="20"/>
      <x:c r="B32" s="20"/>
      <x:c r="C32" s="20"/>
      <x:c r="D32" s="20"/>
      <x:c r="E32" s="20"/>
      <x:c r="F32" s="20"/>
      <x:c r="G32" s="20"/>
      <x:c r="H32" s="20"/>
      <x:c r="I32" s="20"/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</x:row>
  </x:sheetData>
  <x:mergeCells>
    <x:mergeCell ref="A1:H1"/>
    <x:mergeCell ref="A3:C3"/>
    <x:mergeCell ref="D3:H3"/>
    <x:mergeCell ref="A14:C14"/>
    <x:mergeCell ref="E14:G14"/>
  </x:mergeCells>
  <x:conditionalFormatting sqref="B25:B27">
    <x:cfRule type="dataBar" priority="1">
      <x:dataBar>
        <x:cfvo type="min"/>
        <x:cfvo type="max"/>
        <x:color rgb="FFB48A2C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B48A2C"/>
            </x14:dataBar>
          </x14:cfRule>
          <xm:sqref>B25:B27</xm:sqref>
        </x14:conditionalFormatting>
      </x14:conditionalFormattings>
    </x:ext>
  </x:extLst>
</x:worksheet>
</file>

<file path=xl/worksheets/sheet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>
      <x:c r="A1" s="8" t="str">
        <x:v>Score_0_to_10</x:v>
      </x:c>
      <x:c r="B1" s="8" t="str">
        <x:v>Score_0_to_100</x:v>
      </x:c>
      <x:c r="C1" s="8" t="str">
        <x:v>Evidence_Quality</x:v>
      </x:c>
      <x:c r="D1" s="8" t="str">
        <x:v>Valuation_Burden</x:v>
      </x:c>
      <x:c r="E1" s="8" t="str">
        <x:v>Plausibility</x:v>
      </x:c>
    </x:row>
    <x:row r="2">
      <x:c r="A2" t="n">
        <x:v>0</x:v>
      </x:c>
      <x:c r="B2" t="n">
        <x:v>0</x:v>
      </x:c>
      <x:c r="C2" t="str">
        <x:v>Low</x:v>
      </x:c>
      <x:c r="D2" t="str">
        <x:v>Low</x:v>
      </x:c>
      <x:c r="E2" t="str">
        <x:v>Low</x:v>
      </x:c>
    </x:row>
    <x:row r="3">
      <x:c r="A3" t="n">
        <x:v>0.5</x:v>
      </x:c>
      <x:c r="B3" t="n">
        <x:v>5</x:v>
      </x:c>
      <x:c r="C3" t="str">
        <x:v>Medium</x:v>
      </x:c>
      <x:c r="D3" t="str">
        <x:v>Moderate</x:v>
      </x:c>
      <x:c r="E3" t="str">
        <x:v>Medium-Low</x:v>
      </x:c>
    </x:row>
    <x:row r="4">
      <x:c r="A4" t="n">
        <x:v>1</x:v>
      </x:c>
      <x:c r="B4" t="n">
        <x:v>10</x:v>
      </x:c>
      <x:c r="C4" t="str">
        <x:v>Medium-High</x:v>
      </x:c>
      <x:c r="D4" t="str">
        <x:v>High</x:v>
      </x:c>
      <x:c r="E4" t="str">
        <x:v>Medium</x:v>
      </x:c>
    </x:row>
    <x:row r="5">
      <x:c r="A5" t="n">
        <x:v>1.5</x:v>
      </x:c>
      <x:c r="B5" t="n">
        <x:v>15</x:v>
      </x:c>
      <x:c r="C5" t="str">
        <x:v>High</x:v>
      </x:c>
      <x:c r="D5" t="str">
        <x:v>Extreme</x:v>
      </x:c>
      <x:c r="E5" t="str">
        <x:v>Medium-High</x:v>
      </x:c>
    </x:row>
    <x:row r="6">
      <x:c r="A6" t="n">
        <x:v>2</x:v>
      </x:c>
      <x:c r="B6" t="n">
        <x:v>20</x:v>
      </x:c>
      <x:c r="E6" t="str">
        <x:v>High</x:v>
      </x:c>
    </x:row>
    <x:row r="7">
      <x:c r="A7" t="n">
        <x:v>2.5</x:v>
      </x:c>
      <x:c r="B7" t="n">
        <x:v>25</x:v>
      </x:c>
    </x:row>
    <x:row r="8">
      <x:c r="A8" t="n">
        <x:v>3</x:v>
      </x:c>
      <x:c r="B8" t="n">
        <x:v>30</x:v>
      </x:c>
    </x:row>
    <x:row r="9">
      <x:c r="A9" t="n">
        <x:v>3.5</x:v>
      </x:c>
      <x:c r="B9" t="n">
        <x:v>35</x:v>
      </x:c>
    </x:row>
    <x:row r="10">
      <x:c r="A10" t="n">
        <x:v>4</x:v>
      </x:c>
      <x:c r="B10" t="n">
        <x:v>40</x:v>
      </x:c>
    </x:row>
    <x:row r="11">
      <x:c r="A11" t="n">
        <x:v>4.5</x:v>
      </x:c>
      <x:c r="B11" t="n">
        <x:v>45</x:v>
      </x:c>
    </x:row>
    <x:row r="12">
      <x:c r="A12" t="n">
        <x:v>5</x:v>
      </x:c>
      <x:c r="B12" t="n">
        <x:v>50</x:v>
      </x:c>
    </x:row>
    <x:row r="13">
      <x:c r="A13" t="n">
        <x:v>5.5</x:v>
      </x:c>
      <x:c r="B13" t="n">
        <x:v>55</x:v>
      </x:c>
    </x:row>
    <x:row r="14">
      <x:c r="A14" t="n">
        <x:v>6</x:v>
      </x:c>
      <x:c r="B14" t="n">
        <x:v>60</x:v>
      </x:c>
    </x:row>
    <x:row r="15">
      <x:c r="A15" t="n">
        <x:v>6.5</x:v>
      </x:c>
      <x:c r="B15" t="n">
        <x:v>65</x:v>
      </x:c>
    </x:row>
    <x:row r="16">
      <x:c r="A16" t="n">
        <x:v>7</x:v>
      </x:c>
      <x:c r="B16" t="n">
        <x:v>70</x:v>
      </x:c>
    </x:row>
    <x:row r="17">
      <x:c r="A17" t="n">
        <x:v>7.5</x:v>
      </x:c>
      <x:c r="B17" t="n">
        <x:v>75</x:v>
      </x:c>
    </x:row>
    <x:row r="18">
      <x:c r="A18" t="n">
        <x:v>8</x:v>
      </x:c>
      <x:c r="B18" t="n">
        <x:v>80</x:v>
      </x:c>
    </x:row>
    <x:row r="19">
      <x:c r="A19" t="n">
        <x:v>8.5</x:v>
      </x:c>
      <x:c r="B19" t="n">
        <x:v>85</x:v>
      </x:c>
    </x:row>
    <x:row r="20">
      <x:c r="A20" t="n">
        <x:v>9</x:v>
      </x:c>
      <x:c r="B20" t="n">
        <x:v>90</x:v>
      </x:c>
    </x:row>
    <x:row r="21">
      <x:c r="A21" t="n">
        <x:v>9.5</x:v>
      </x:c>
      <x:c r="B21" t="n">
        <x:v>95</x:v>
      </x:c>
    </x:row>
    <x:row r="22">
      <x:c r="A22" t="n">
        <x:v>10</x:v>
      </x:c>
      <x:c r="B22" t="n">
        <x:v>100</x:v>
      </x:c>
    </x:row>
  </x:sheetData>
  <x:pageMargins left="0.7" right="0.7" top="0.75" bottom="0.75" header="0.3" footer="0.3"/>
</x:worksheet>
</file>